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PN\Desktop\LỊCH THI HỌC KỲ 2\"/>
    </mc:Choice>
  </mc:AlternateContent>
  <bookViews>
    <workbookView xWindow="0" yWindow="0" windowWidth="20400" windowHeight="7755" tabRatio="578"/>
  </bookViews>
  <sheets>
    <sheet name="Lichthi_ok" sheetId="2" r:id="rId1"/>
    <sheet name="Phong hoc" sheetId="30" r:id="rId2"/>
    <sheet name="Lich" sheetId="4" r:id="rId3"/>
    <sheet name="All" sheetId="27" r:id="rId4"/>
    <sheet name="Xep lich" sheetId="44" r:id="rId5"/>
    <sheet name="KHHT" sheetId="45" r:id="rId6"/>
    <sheet name="xep ca" sheetId="46" r:id="rId7"/>
    <sheet name="Hinh thuc thi" sheetId="41" r:id="rId8"/>
    <sheet name="Sheet1" sheetId="47" r:id="rId9"/>
  </sheets>
  <definedNames>
    <definedName name="_xlnm._FilterDatabase" localSheetId="3" hidden="1">All!$A$1:$R$1394</definedName>
    <definedName name="_xlnm._FilterDatabase" localSheetId="7" hidden="1">'Hinh thuc thi'!$A$10:$U$15</definedName>
    <definedName name="_xlnm._FilterDatabase" localSheetId="5" hidden="1">KHHT!$A$1:$D$1511</definedName>
    <definedName name="_xlnm._FilterDatabase" localSheetId="2" hidden="1">Lich!$B$1:$B$24</definedName>
    <definedName name="_xlnm._FilterDatabase" localSheetId="0" hidden="1">Lichthi_ok!$A$7:$G$124</definedName>
    <definedName name="_xlnm._FilterDatabase" localSheetId="1" hidden="1">'Phong hoc'!$A$5:$K$5</definedName>
    <definedName name="_xlnm._FilterDatabase" localSheetId="6" hidden="1">'xep ca'!$A$372:$H$419</definedName>
    <definedName name="_xlnm._FilterDatabase" localSheetId="4" hidden="1">'Xep lich'!$A$1:$Q$426</definedName>
    <definedName name="_xlnm.Print_Area" localSheetId="7">'Hinh thuc thi'!$A$1:$F$856</definedName>
    <definedName name="_xlnm.Print_Area" localSheetId="0">Lichthi_ok!$A$1:$G$129</definedName>
    <definedName name="_xlnm.Print_Area" localSheetId="1">'Phong hoc'!$A:$F</definedName>
    <definedName name="_xlnm.Print_Titles" localSheetId="7">'Hinh thuc thi'!$6:$6</definedName>
    <definedName name="_xlnm.Print_Titles" localSheetId="0">Lichthi_ok!$7:$7</definedName>
    <definedName name="_xlnm.Print_Titles" localSheetId="1">'Phong hoc'!$4:$4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1" i="47" l="1"/>
  <c r="J40" i="47"/>
  <c r="J39" i="47"/>
  <c r="J38" i="47"/>
  <c r="J37" i="47"/>
  <c r="J36" i="47"/>
  <c r="J35" i="47"/>
  <c r="J34" i="47"/>
  <c r="J33" i="47"/>
  <c r="J32" i="47"/>
  <c r="J31" i="47"/>
  <c r="J30" i="47"/>
  <c r="J29" i="47"/>
  <c r="J28" i="47"/>
  <c r="J27" i="47"/>
  <c r="J26" i="47"/>
  <c r="J25" i="47"/>
  <c r="J24" i="47"/>
  <c r="J23" i="47"/>
  <c r="J22" i="47"/>
  <c r="J21" i="47"/>
  <c r="J20" i="47"/>
  <c r="J19" i="47"/>
  <c r="J18" i="47"/>
  <c r="J17" i="47"/>
  <c r="J16" i="47"/>
  <c r="J15" i="47"/>
  <c r="J14" i="47"/>
  <c r="J13" i="47"/>
  <c r="J12" i="47"/>
  <c r="J11" i="47"/>
  <c r="J10" i="47"/>
  <c r="J9" i="47"/>
  <c r="J8" i="47"/>
  <c r="J7" i="47"/>
  <c r="J6" i="47"/>
  <c r="J5" i="47"/>
  <c r="J4" i="47"/>
  <c r="J3" i="47"/>
  <c r="J2" i="47"/>
  <c r="J1" i="47"/>
  <c r="O404" i="44"/>
  <c r="N404" i="44"/>
  <c r="M404" i="44"/>
  <c r="O403" i="44"/>
  <c r="N403" i="44"/>
  <c r="M403" i="44"/>
  <c r="O394" i="44"/>
  <c r="N394" i="44"/>
  <c r="M394" i="44"/>
  <c r="O390" i="44"/>
  <c r="N390" i="44"/>
  <c r="M390" i="44"/>
  <c r="N382" i="44"/>
  <c r="O382" i="44"/>
  <c r="O376" i="44"/>
  <c r="N376" i="44"/>
  <c r="K227" i="44" l="1"/>
  <c r="K231" i="44"/>
  <c r="C416" i="46"/>
  <c r="C417" i="46"/>
  <c r="C418" i="46"/>
  <c r="C419" i="46"/>
  <c r="C415" i="46"/>
  <c r="C414" i="46"/>
  <c r="K12" i="4"/>
  <c r="K11" i="4"/>
  <c r="K10" i="4"/>
  <c r="K9" i="4"/>
  <c r="K8" i="4"/>
  <c r="K7" i="4"/>
  <c r="K3" i="4"/>
  <c r="K2" i="4"/>
  <c r="K3" i="27"/>
  <c r="K4" i="27"/>
  <c r="K5" i="27"/>
  <c r="K6" i="27"/>
  <c r="K7" i="27"/>
  <c r="K8" i="27"/>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1001" i="27"/>
  <c r="K1002" i="27"/>
  <c r="K1003" i="27"/>
  <c r="K1004" i="27"/>
  <c r="K1005" i="27"/>
  <c r="K1006" i="27"/>
  <c r="K1007" i="27"/>
  <c r="K1008" i="27"/>
  <c r="K1009" i="27"/>
  <c r="K1010" i="27"/>
  <c r="K1011" i="27"/>
  <c r="K1012" i="27"/>
  <c r="K1013" i="27"/>
  <c r="K1014" i="27"/>
  <c r="K1015" i="27"/>
  <c r="K1016" i="27"/>
  <c r="K1017" i="27"/>
  <c r="K1018" i="27"/>
  <c r="K1019" i="27"/>
  <c r="K1020" i="27"/>
  <c r="K1021" i="27"/>
  <c r="K1022" i="27"/>
  <c r="K1023" i="27"/>
  <c r="K1024" i="27"/>
  <c r="K1025" i="27"/>
  <c r="K1026" i="27"/>
  <c r="K1027" i="27"/>
  <c r="K1028" i="27"/>
  <c r="K1029" i="27"/>
  <c r="K1030" i="27"/>
  <c r="K1031" i="27"/>
  <c r="K1032" i="27"/>
  <c r="K1033" i="27"/>
  <c r="K1034" i="27"/>
  <c r="K1035" i="27"/>
  <c r="K1036" i="27"/>
  <c r="K1037" i="27"/>
  <c r="K1038" i="27"/>
  <c r="K1039" i="27"/>
  <c r="K1040" i="27"/>
  <c r="K1041" i="27"/>
  <c r="K1042" i="27"/>
  <c r="K1043" i="27"/>
  <c r="K1044" i="27"/>
  <c r="K1045" i="27"/>
  <c r="K1046" i="27"/>
  <c r="K1047" i="27"/>
  <c r="K1048" i="27"/>
  <c r="K1049" i="27"/>
  <c r="K1050" i="27"/>
  <c r="K1051" i="27"/>
  <c r="K1052" i="27"/>
  <c r="K1053" i="27"/>
  <c r="K1054" i="27"/>
  <c r="K1055" i="27"/>
  <c r="K1056" i="27"/>
  <c r="K1057" i="27"/>
  <c r="K1058" i="27"/>
  <c r="K1059" i="27"/>
  <c r="K1060" i="27"/>
  <c r="K1061" i="27"/>
  <c r="K1062" i="27"/>
  <c r="K1063" i="27"/>
  <c r="K1064" i="27"/>
  <c r="K1065" i="27"/>
  <c r="K1066" i="27"/>
  <c r="K1067" i="27"/>
  <c r="K1068" i="27"/>
  <c r="K1069" i="27"/>
  <c r="K1070" i="27"/>
  <c r="K1071" i="27"/>
  <c r="K1072" i="27"/>
  <c r="K1073" i="27"/>
  <c r="K1074" i="27"/>
  <c r="K1075" i="27"/>
  <c r="K1076" i="27"/>
  <c r="K1077" i="27"/>
  <c r="K1078" i="27"/>
  <c r="K1079" i="27"/>
  <c r="K1080" i="27"/>
  <c r="K1081" i="27"/>
  <c r="K1082" i="27"/>
  <c r="K1083" i="27"/>
  <c r="K1084" i="27"/>
  <c r="K1085" i="27"/>
  <c r="K1086" i="27"/>
  <c r="K1087" i="27"/>
  <c r="K1088" i="27"/>
  <c r="K1089" i="27"/>
  <c r="K1090" i="27"/>
  <c r="K1091" i="27"/>
  <c r="K1092" i="27"/>
  <c r="K1093" i="27"/>
  <c r="K1094" i="27"/>
  <c r="K1095" i="27"/>
  <c r="K1096" i="27"/>
  <c r="K1097" i="27"/>
  <c r="K1098" i="27"/>
  <c r="K1099" i="27"/>
  <c r="K1100" i="27"/>
  <c r="K1101" i="27"/>
  <c r="K1102" i="27"/>
  <c r="K1103" i="27"/>
  <c r="K1104" i="27"/>
  <c r="K1105" i="27"/>
  <c r="K1106" i="27"/>
  <c r="K1107" i="27"/>
  <c r="K1108" i="27"/>
  <c r="K1109" i="27"/>
  <c r="K1110" i="27"/>
  <c r="K1111" i="27"/>
  <c r="K1112" i="27"/>
  <c r="K1113" i="27"/>
  <c r="K1114" i="27"/>
  <c r="K1115" i="27"/>
  <c r="K1116" i="27"/>
  <c r="K1117" i="27"/>
  <c r="K1118" i="27"/>
  <c r="K1119" i="27"/>
  <c r="K1120" i="27"/>
  <c r="K1121" i="27"/>
  <c r="K1122" i="27"/>
  <c r="K1123" i="27"/>
  <c r="K1124" i="27"/>
  <c r="K1125" i="27"/>
  <c r="K1126" i="27"/>
  <c r="K1127" i="27"/>
  <c r="K1128" i="27"/>
  <c r="K1129" i="27"/>
  <c r="K1130" i="27"/>
  <c r="K1131" i="27"/>
  <c r="K1132" i="27"/>
  <c r="K1133" i="27"/>
  <c r="K1134" i="27"/>
  <c r="K1135" i="27"/>
  <c r="K1136" i="27"/>
  <c r="K1137" i="27"/>
  <c r="K1138" i="27"/>
  <c r="K1139" i="27"/>
  <c r="K1140" i="27"/>
  <c r="K1141" i="27"/>
  <c r="K1142" i="27"/>
  <c r="K1143" i="27"/>
  <c r="K1144" i="27"/>
  <c r="K1145" i="27"/>
  <c r="K1146" i="27"/>
  <c r="K1147" i="27"/>
  <c r="K1148" i="27"/>
  <c r="K1149" i="27"/>
  <c r="K1150" i="27"/>
  <c r="K1151" i="27"/>
  <c r="K1152" i="27"/>
  <c r="K1153" i="27"/>
  <c r="K1154" i="27"/>
  <c r="K1155" i="27"/>
  <c r="K1156" i="27"/>
  <c r="K1157" i="27"/>
  <c r="K1158" i="27"/>
  <c r="K1159" i="27"/>
  <c r="K1160" i="27"/>
  <c r="K1161" i="27"/>
  <c r="K1162" i="27"/>
  <c r="K1163" i="27"/>
  <c r="K1164" i="27"/>
  <c r="K1165" i="27"/>
  <c r="K1166" i="27"/>
  <c r="K1167" i="27"/>
  <c r="K1168" i="27"/>
  <c r="K1169" i="27"/>
  <c r="K1170" i="27"/>
  <c r="K1171" i="27"/>
  <c r="K1172" i="27"/>
  <c r="K1173" i="27"/>
  <c r="K1174" i="27"/>
  <c r="K1175" i="27"/>
  <c r="K1176" i="27"/>
  <c r="K1177" i="27"/>
  <c r="K1178" i="27"/>
  <c r="K1179" i="27"/>
  <c r="K1180" i="27"/>
  <c r="K1181" i="27"/>
  <c r="K1182" i="27"/>
  <c r="K1183" i="27"/>
  <c r="K1184" i="27"/>
  <c r="K1185" i="27"/>
  <c r="K1186" i="27"/>
  <c r="K1187" i="27"/>
  <c r="K1188" i="27"/>
  <c r="K1189" i="27"/>
  <c r="K1190" i="27"/>
  <c r="K1191" i="27"/>
  <c r="K1192" i="27"/>
  <c r="K1193" i="27"/>
  <c r="K1194" i="27"/>
  <c r="K1195" i="27"/>
  <c r="K1196" i="27"/>
  <c r="K1197" i="27"/>
  <c r="K1198" i="27"/>
  <c r="K1199" i="27"/>
  <c r="K1200" i="27"/>
  <c r="K1201" i="27"/>
  <c r="K1202" i="27"/>
  <c r="K1203" i="27"/>
  <c r="K1204" i="27"/>
  <c r="K1205" i="27"/>
  <c r="K1206" i="27"/>
  <c r="K1207" i="27"/>
  <c r="K1208" i="27"/>
  <c r="K1209" i="27"/>
  <c r="K1210" i="27"/>
  <c r="K1211" i="27"/>
  <c r="K1212" i="27"/>
  <c r="K1213" i="27"/>
  <c r="K1214" i="27"/>
  <c r="K1215" i="27"/>
  <c r="K1216" i="27"/>
  <c r="K1217" i="27"/>
  <c r="K1218" i="27"/>
  <c r="K1219" i="27"/>
  <c r="K1220" i="27"/>
  <c r="K1221" i="27"/>
  <c r="K1222" i="27"/>
  <c r="K1223" i="27"/>
  <c r="K1224" i="27"/>
  <c r="K1225" i="27"/>
  <c r="K1226" i="27"/>
  <c r="K1227" i="27"/>
  <c r="K1228" i="27"/>
  <c r="K1229" i="27"/>
  <c r="K1230" i="27"/>
  <c r="K1231" i="27"/>
  <c r="K1232" i="27"/>
  <c r="K1233" i="27"/>
  <c r="K1234" i="27"/>
  <c r="K1235" i="27"/>
  <c r="K1236" i="27"/>
  <c r="K1237" i="27"/>
  <c r="K1238" i="27"/>
  <c r="K1239" i="27"/>
  <c r="K1240" i="27"/>
  <c r="K1241" i="27"/>
  <c r="K1242" i="27"/>
  <c r="K1243" i="27"/>
  <c r="K1244" i="27"/>
  <c r="K1245" i="27"/>
  <c r="K1246" i="27"/>
  <c r="K1247" i="27"/>
  <c r="K1248" i="27"/>
  <c r="K1249" i="27"/>
  <c r="K1250" i="27"/>
  <c r="K1251" i="27"/>
  <c r="K1252" i="27"/>
  <c r="K1253" i="27"/>
  <c r="K1254" i="27"/>
  <c r="K1255" i="27"/>
  <c r="K1256" i="27"/>
  <c r="K1257" i="27"/>
  <c r="K1258" i="27"/>
  <c r="K1259" i="27"/>
  <c r="K1260" i="27"/>
  <c r="K1261" i="27"/>
  <c r="K1262" i="27"/>
  <c r="K1263" i="27"/>
  <c r="K1264" i="27"/>
  <c r="K1265" i="27"/>
  <c r="K1266" i="27"/>
  <c r="K1267" i="27"/>
  <c r="K1268" i="27"/>
  <c r="K1269" i="27"/>
  <c r="K1270" i="27"/>
  <c r="K1271" i="27"/>
  <c r="K1272" i="27"/>
  <c r="K1273" i="27"/>
  <c r="K1274" i="27"/>
  <c r="K1275" i="27"/>
  <c r="K1276" i="27"/>
  <c r="K1277" i="27"/>
  <c r="K1278" i="27"/>
  <c r="K1279" i="27"/>
  <c r="K1280" i="27"/>
  <c r="K1281" i="27"/>
  <c r="K1282" i="27"/>
  <c r="K1283" i="27"/>
  <c r="K1284" i="27"/>
  <c r="K1285" i="27"/>
  <c r="K1286" i="27"/>
  <c r="K1287" i="27"/>
  <c r="K1288" i="27"/>
  <c r="K1289" i="27"/>
  <c r="K1290" i="27"/>
  <c r="K1291" i="27"/>
  <c r="K1292" i="27"/>
  <c r="K1293" i="27"/>
  <c r="K1294" i="27"/>
  <c r="K1295" i="27"/>
  <c r="K1296" i="27"/>
  <c r="K1297" i="27"/>
  <c r="K1298" i="27"/>
  <c r="K1299" i="27"/>
  <c r="K1300" i="27"/>
  <c r="K1301" i="27"/>
  <c r="K1302" i="27"/>
  <c r="K1303" i="27"/>
  <c r="K1304" i="27"/>
  <c r="K1305" i="27"/>
  <c r="K1306" i="27"/>
  <c r="K1307" i="27"/>
  <c r="K1308" i="27"/>
  <c r="K1309" i="27"/>
  <c r="K1310" i="27"/>
  <c r="K1311" i="27"/>
  <c r="K1312" i="27"/>
  <c r="K1313" i="27"/>
  <c r="K1314" i="27"/>
  <c r="K1315" i="27"/>
  <c r="K1316" i="27"/>
  <c r="K1317" i="27"/>
  <c r="K1318" i="27"/>
  <c r="K1319" i="27"/>
  <c r="K1320" i="27"/>
  <c r="K1321" i="27"/>
  <c r="K1322" i="27"/>
  <c r="K1323" i="27"/>
  <c r="K1324" i="27"/>
  <c r="K1325" i="27"/>
  <c r="K1326" i="27"/>
  <c r="K1327" i="27"/>
  <c r="K1328" i="27"/>
  <c r="K1329" i="27"/>
  <c r="K1330" i="27"/>
  <c r="K1331" i="27"/>
  <c r="K1332" i="27"/>
  <c r="K1333" i="27"/>
  <c r="K1334" i="27"/>
  <c r="K1335" i="27"/>
  <c r="K1336" i="27"/>
  <c r="K1337" i="27"/>
  <c r="K1338" i="27"/>
  <c r="K1339" i="27"/>
  <c r="K1340" i="27"/>
  <c r="K1341" i="27"/>
  <c r="K1342" i="27"/>
  <c r="K1343" i="27"/>
  <c r="K1344" i="27"/>
  <c r="K1345" i="27"/>
  <c r="K1346" i="27"/>
  <c r="K1347" i="27"/>
  <c r="K1348" i="27"/>
  <c r="K1349" i="27"/>
  <c r="K1350" i="27"/>
  <c r="K1351" i="27"/>
  <c r="K1352" i="27"/>
  <c r="K1353" i="27"/>
  <c r="K1354" i="27"/>
  <c r="K1355" i="27"/>
  <c r="K1356" i="27"/>
  <c r="K1357" i="27"/>
  <c r="K1358" i="27"/>
  <c r="K1359" i="27"/>
  <c r="K1360" i="27"/>
  <c r="K1361" i="27"/>
  <c r="K1362" i="27"/>
  <c r="K1363" i="27"/>
  <c r="K1364" i="27"/>
  <c r="K1365" i="27"/>
  <c r="K1366" i="27"/>
  <c r="K1367" i="27"/>
  <c r="K1368" i="27"/>
  <c r="K1369" i="27"/>
  <c r="K1370" i="27"/>
  <c r="K1371" i="27"/>
  <c r="K1372" i="27"/>
  <c r="K1373" i="27"/>
  <c r="K1374" i="27"/>
  <c r="K1375" i="27"/>
  <c r="K1376" i="27"/>
  <c r="K1377" i="27"/>
  <c r="K1378" i="27"/>
  <c r="K1379" i="27"/>
  <c r="K1380" i="27"/>
  <c r="K1381" i="27"/>
  <c r="K1382" i="27"/>
  <c r="K1383" i="27"/>
  <c r="K1384" i="27"/>
  <c r="K1385" i="27"/>
  <c r="K1386" i="27"/>
  <c r="K1387" i="27"/>
  <c r="K1388" i="27"/>
  <c r="K1389" i="27"/>
  <c r="K1390" i="27"/>
  <c r="K1391" i="27"/>
  <c r="K1392" i="27"/>
  <c r="K1393" i="27"/>
  <c r="K1394" i="27"/>
  <c r="B588" i="27"/>
  <c r="B587" i="27"/>
  <c r="B586" i="27"/>
  <c r="B585" i="27"/>
  <c r="B584" i="27"/>
  <c r="B583" i="27"/>
  <c r="B582" i="27"/>
  <c r="B581" i="27"/>
  <c r="B580" i="27"/>
  <c r="B579" i="27"/>
  <c r="B578" i="27"/>
  <c r="B577" i="27"/>
  <c r="B576" i="27"/>
  <c r="B575" i="27"/>
  <c r="B574" i="27"/>
  <c r="B573" i="27"/>
  <c r="B572" i="27"/>
  <c r="B571" i="27"/>
  <c r="B570" i="27"/>
  <c r="B569" i="27"/>
  <c r="B568" i="27"/>
  <c r="B567" i="27"/>
  <c r="B566" i="27"/>
  <c r="B565" i="27"/>
  <c r="B564" i="27"/>
  <c r="B39" i="27"/>
  <c r="B38" i="27"/>
  <c r="B37" i="27"/>
  <c r="B36" i="27"/>
  <c r="B35" i="27"/>
  <c r="B34" i="27"/>
  <c r="B33" i="27"/>
  <c r="B32" i="27"/>
  <c r="B31" i="27"/>
  <c r="B30" i="27"/>
  <c r="B29" i="27"/>
  <c r="B28" i="27"/>
  <c r="B27" i="27"/>
  <c r="B3" i="27"/>
  <c r="B4" i="27"/>
  <c r="B5" i="27"/>
  <c r="B6" i="27"/>
  <c r="B7" i="27"/>
  <c r="B8" i="27"/>
  <c r="B9" i="27"/>
  <c r="B10" i="27"/>
  <c r="B11" i="27"/>
  <c r="B12" i="27"/>
  <c r="B13" i="27"/>
  <c r="B14" i="27"/>
  <c r="B15" i="27"/>
  <c r="B16" i="27"/>
  <c r="B17" i="27"/>
  <c r="B18" i="27"/>
  <c r="B19" i="27"/>
  <c r="B20" i="27"/>
  <c r="B21" i="27"/>
  <c r="B22" i="27"/>
  <c r="B23" i="27"/>
  <c r="B24" i="27"/>
  <c r="B25" i="27"/>
  <c r="B26"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512" i="27"/>
  <c r="B513" i="27"/>
  <c r="B514" i="27"/>
  <c r="B515" i="27"/>
  <c r="B516" i="27"/>
  <c r="B517" i="27"/>
  <c r="B518" i="27"/>
  <c r="B519" i="27"/>
  <c r="B520" i="27"/>
  <c r="B521" i="27"/>
  <c r="B522" i="27"/>
  <c r="B523" i="27"/>
  <c r="B524" i="27"/>
  <c r="B525" i="27"/>
  <c r="B526" i="27"/>
  <c r="B527" i="27"/>
  <c r="B528" i="27"/>
  <c r="B529" i="27"/>
  <c r="B530" i="27"/>
  <c r="B531" i="27"/>
  <c r="B532" i="27"/>
  <c r="B533" i="27"/>
  <c r="B534" i="27"/>
  <c r="B535" i="27"/>
  <c r="B536" i="27"/>
  <c r="B537" i="27"/>
  <c r="B538" i="27"/>
  <c r="B539" i="27"/>
  <c r="B540" i="27"/>
  <c r="B541" i="27"/>
  <c r="B542" i="27"/>
  <c r="B543" i="27"/>
  <c r="B544" i="27"/>
  <c r="B545" i="27"/>
  <c r="B546" i="27"/>
  <c r="B547" i="27"/>
  <c r="B548" i="27"/>
  <c r="B549" i="27"/>
  <c r="B550" i="27"/>
  <c r="B551" i="27"/>
  <c r="B552" i="27"/>
  <c r="B553" i="27"/>
  <c r="B554" i="27"/>
  <c r="B555" i="27"/>
  <c r="B556" i="27"/>
  <c r="B557" i="27"/>
  <c r="B558" i="27"/>
  <c r="B559" i="27"/>
  <c r="B560" i="27"/>
  <c r="B561" i="27"/>
  <c r="B562" i="27"/>
  <c r="B563" i="27"/>
  <c r="B589" i="27"/>
  <c r="B590" i="27"/>
  <c r="B591" i="27"/>
  <c r="B592" i="27"/>
  <c r="B593" i="27"/>
  <c r="B594" i="27"/>
  <c r="B595" i="27"/>
  <c r="B596" i="27"/>
  <c r="B597" i="27"/>
  <c r="B598" i="27"/>
  <c r="B599" i="27"/>
  <c r="B600" i="27"/>
  <c r="B601" i="27"/>
  <c r="B602" i="27"/>
  <c r="B603" i="27"/>
  <c r="B604" i="27"/>
  <c r="B605" i="27"/>
  <c r="B606" i="27"/>
  <c r="B607" i="27"/>
  <c r="B608" i="27"/>
  <c r="B609" i="27"/>
  <c r="B610" i="27"/>
  <c r="B611" i="27"/>
  <c r="B612" i="27"/>
  <c r="B613" i="27"/>
  <c r="B614" i="27"/>
  <c r="B615" i="27"/>
  <c r="B616" i="27"/>
  <c r="B617" i="27"/>
  <c r="B618" i="27"/>
  <c r="B619" i="27"/>
  <c r="B620" i="27"/>
  <c r="B621" i="27"/>
  <c r="B622" i="27"/>
  <c r="B623" i="27"/>
  <c r="B624" i="27"/>
  <c r="B625" i="27"/>
  <c r="B626" i="27"/>
  <c r="B627" i="27"/>
  <c r="B628" i="27"/>
  <c r="B629" i="27"/>
  <c r="B630" i="27"/>
  <c r="B631" i="27"/>
  <c r="B632" i="27"/>
  <c r="B633" i="27"/>
  <c r="B634" i="27"/>
  <c r="B635" i="27"/>
  <c r="B636" i="27"/>
  <c r="B637" i="27"/>
  <c r="B638" i="27"/>
  <c r="B639" i="27"/>
  <c r="B640" i="27"/>
  <c r="B641" i="27"/>
  <c r="B642" i="27"/>
  <c r="B643" i="27"/>
  <c r="B644" i="27"/>
  <c r="B645" i="27"/>
  <c r="B646" i="27"/>
  <c r="B647" i="27"/>
  <c r="B648" i="27"/>
  <c r="B649" i="27"/>
  <c r="B650" i="27"/>
  <c r="B651" i="27"/>
  <c r="B652" i="27"/>
  <c r="B653" i="27"/>
  <c r="B654" i="27"/>
  <c r="B655" i="27"/>
  <c r="B656" i="27"/>
  <c r="B657" i="27"/>
  <c r="B658" i="27"/>
  <c r="B659" i="27"/>
  <c r="B660" i="27"/>
  <c r="B661" i="27"/>
  <c r="B662" i="27"/>
  <c r="B663" i="27"/>
  <c r="B664" i="27"/>
  <c r="B665" i="27"/>
  <c r="B666" i="27"/>
  <c r="B667" i="27"/>
  <c r="B668" i="27"/>
  <c r="B669" i="27"/>
  <c r="B670" i="27"/>
  <c r="B671" i="27"/>
  <c r="B672" i="27"/>
  <c r="B673" i="27"/>
  <c r="B674" i="27"/>
  <c r="B675" i="27"/>
  <c r="B676" i="27"/>
  <c r="B677" i="27"/>
  <c r="B678" i="27"/>
  <c r="B679" i="27"/>
  <c r="B680" i="27"/>
  <c r="B681" i="27"/>
  <c r="B682" i="27"/>
  <c r="B683" i="27"/>
  <c r="B684" i="27"/>
  <c r="B685" i="27"/>
  <c r="B686" i="27"/>
  <c r="B687" i="27"/>
  <c r="B688" i="27"/>
  <c r="B689" i="27"/>
  <c r="B690" i="27"/>
  <c r="B691" i="27"/>
  <c r="B692" i="27"/>
  <c r="B693" i="27"/>
  <c r="B694" i="27"/>
  <c r="B695" i="27"/>
  <c r="B696" i="27"/>
  <c r="B697" i="27"/>
  <c r="B698" i="27"/>
  <c r="B699" i="27"/>
  <c r="B700" i="27"/>
  <c r="B701" i="27"/>
  <c r="B702" i="27"/>
  <c r="B703" i="27"/>
  <c r="B704" i="27"/>
  <c r="B705" i="27"/>
  <c r="B706" i="27"/>
  <c r="B707" i="27"/>
  <c r="B708" i="27"/>
  <c r="B709" i="27"/>
  <c r="B710" i="27"/>
  <c r="B711" i="27"/>
  <c r="B712" i="27"/>
  <c r="B713" i="27"/>
  <c r="B714" i="27"/>
  <c r="B715" i="27"/>
  <c r="B716" i="27"/>
  <c r="B717" i="27"/>
  <c r="B718" i="27"/>
  <c r="B719" i="27"/>
  <c r="B720" i="27"/>
  <c r="B721" i="27"/>
  <c r="B722" i="27"/>
  <c r="B723" i="27"/>
  <c r="B724" i="27"/>
  <c r="B725" i="27"/>
  <c r="B726" i="27"/>
  <c r="B727" i="27"/>
  <c r="B728" i="27"/>
  <c r="B729" i="27"/>
  <c r="B730" i="27"/>
  <c r="B731" i="27"/>
  <c r="B732" i="27"/>
  <c r="B733" i="27"/>
  <c r="B734" i="27"/>
  <c r="B735" i="27"/>
  <c r="B736" i="27"/>
  <c r="B737" i="27"/>
  <c r="B738" i="27"/>
  <c r="B739" i="27"/>
  <c r="B740" i="27"/>
  <c r="B741" i="27"/>
  <c r="B742" i="27"/>
  <c r="B743" i="27"/>
  <c r="B744" i="27"/>
  <c r="B745" i="27"/>
  <c r="B746" i="27"/>
  <c r="B747" i="27"/>
  <c r="B748" i="27"/>
  <c r="B749" i="27"/>
  <c r="B750" i="27"/>
  <c r="B751" i="27"/>
  <c r="B752" i="27"/>
  <c r="B753" i="27"/>
  <c r="B754" i="27"/>
  <c r="B755" i="27"/>
  <c r="B756" i="27"/>
  <c r="B757" i="27"/>
  <c r="B758" i="27"/>
  <c r="B759" i="27"/>
  <c r="B760" i="27"/>
  <c r="B761" i="27"/>
  <c r="B762" i="27"/>
  <c r="B763" i="27"/>
  <c r="B764" i="27"/>
  <c r="B765" i="27"/>
  <c r="B766" i="27"/>
  <c r="B767" i="27"/>
  <c r="B768" i="27"/>
  <c r="B769" i="27"/>
  <c r="B770" i="27"/>
  <c r="B771" i="27"/>
  <c r="B772" i="27"/>
  <c r="B773" i="27"/>
  <c r="B774" i="27"/>
  <c r="B775" i="27"/>
  <c r="B776" i="27"/>
  <c r="B777" i="27"/>
  <c r="B778" i="27"/>
  <c r="B779" i="27"/>
  <c r="B780" i="27"/>
  <c r="B781" i="27"/>
  <c r="B782" i="27"/>
  <c r="B783" i="27"/>
  <c r="B784" i="27"/>
  <c r="B785" i="27"/>
  <c r="B786" i="27"/>
  <c r="B787" i="27"/>
  <c r="B788" i="27"/>
  <c r="B789" i="27"/>
  <c r="B790" i="27"/>
  <c r="B791" i="27"/>
  <c r="B792" i="27"/>
  <c r="B793" i="27"/>
  <c r="B794" i="27"/>
  <c r="B795" i="27"/>
  <c r="B796" i="27"/>
  <c r="B797" i="27"/>
  <c r="B798" i="27"/>
  <c r="B799" i="27"/>
  <c r="B800" i="27"/>
  <c r="B801" i="27"/>
  <c r="B802" i="27"/>
  <c r="B803" i="27"/>
  <c r="B804" i="27"/>
  <c r="B805" i="27"/>
  <c r="B806" i="27"/>
  <c r="B807" i="27"/>
  <c r="B808" i="27"/>
  <c r="B809" i="27"/>
  <c r="B810" i="27"/>
  <c r="B811" i="27"/>
  <c r="B812" i="27"/>
  <c r="B813" i="27"/>
  <c r="B814" i="27"/>
  <c r="B815" i="27"/>
  <c r="B816" i="27"/>
  <c r="B817" i="27"/>
  <c r="B818" i="27"/>
  <c r="B819" i="27"/>
  <c r="B820" i="27"/>
  <c r="B821" i="27"/>
  <c r="B822" i="27"/>
  <c r="B823" i="27"/>
  <c r="B824" i="27"/>
  <c r="B825" i="27"/>
  <c r="B826" i="27"/>
  <c r="B827" i="27"/>
  <c r="B828" i="27"/>
  <c r="B829" i="27"/>
  <c r="B830" i="27"/>
  <c r="B831" i="27"/>
  <c r="B832" i="27"/>
  <c r="B833" i="27"/>
  <c r="B834" i="27"/>
  <c r="B835" i="27"/>
  <c r="B836" i="27"/>
  <c r="B837" i="27"/>
  <c r="B838" i="27"/>
  <c r="B839" i="27"/>
  <c r="B840" i="27"/>
  <c r="B841" i="27"/>
  <c r="B842" i="27"/>
  <c r="B843" i="27"/>
  <c r="B844" i="27"/>
  <c r="B845" i="27"/>
  <c r="B846" i="27"/>
  <c r="B847" i="27"/>
  <c r="B848" i="27"/>
  <c r="B849" i="27"/>
  <c r="B850" i="27"/>
  <c r="B851" i="27"/>
  <c r="B852" i="27"/>
  <c r="B853" i="27"/>
  <c r="B854" i="27"/>
  <c r="B855" i="27"/>
  <c r="B856" i="27"/>
  <c r="B857" i="27"/>
  <c r="B858" i="27"/>
  <c r="B859" i="27"/>
  <c r="B860" i="27"/>
  <c r="B861" i="27"/>
  <c r="B862" i="27"/>
  <c r="B863" i="27"/>
  <c r="B864" i="27"/>
  <c r="B865" i="27"/>
  <c r="B866" i="27"/>
  <c r="B867" i="27"/>
  <c r="B868" i="27"/>
  <c r="B869" i="27"/>
  <c r="B870" i="27"/>
  <c r="B871" i="27"/>
  <c r="B872" i="27"/>
  <c r="B873" i="27"/>
  <c r="B874" i="27"/>
  <c r="B875" i="27"/>
  <c r="B876" i="27"/>
  <c r="B877" i="27"/>
  <c r="B878" i="27"/>
  <c r="B879" i="27"/>
  <c r="B880" i="27"/>
  <c r="B881" i="27"/>
  <c r="B882" i="27"/>
  <c r="B883" i="27"/>
  <c r="B884" i="27"/>
  <c r="B885" i="27"/>
  <c r="B886" i="27"/>
  <c r="B887" i="27"/>
  <c r="B888" i="27"/>
  <c r="B889" i="27"/>
  <c r="B890" i="27"/>
  <c r="B891" i="27"/>
  <c r="B892" i="27"/>
  <c r="B893" i="27"/>
  <c r="B894" i="27"/>
  <c r="B895" i="27"/>
  <c r="B896" i="27"/>
  <c r="B897" i="27"/>
  <c r="B898" i="27"/>
  <c r="B899" i="27"/>
  <c r="B900" i="27"/>
  <c r="B901" i="27"/>
  <c r="B902" i="27"/>
  <c r="B903" i="27"/>
  <c r="B904" i="27"/>
  <c r="B905" i="27"/>
  <c r="B906" i="27"/>
  <c r="B907" i="27"/>
  <c r="B908" i="27"/>
  <c r="B909" i="27"/>
  <c r="B910" i="27"/>
  <c r="B911" i="27"/>
  <c r="B912" i="27"/>
  <c r="B913" i="27"/>
  <c r="B914" i="27"/>
  <c r="B915" i="27"/>
  <c r="B916" i="27"/>
  <c r="B917" i="27"/>
  <c r="B918" i="27"/>
  <c r="B919" i="27"/>
  <c r="B920" i="27"/>
  <c r="B921" i="27"/>
  <c r="B922" i="27"/>
  <c r="B923" i="27"/>
  <c r="B924" i="27"/>
  <c r="B925" i="27"/>
  <c r="B926" i="27"/>
  <c r="B927" i="27"/>
  <c r="B928" i="27"/>
  <c r="B929" i="27"/>
  <c r="B930" i="27"/>
  <c r="B931" i="27"/>
  <c r="B932" i="27"/>
  <c r="B933" i="27"/>
  <c r="B934" i="27"/>
  <c r="B935" i="27"/>
  <c r="B936" i="27"/>
  <c r="B937" i="27"/>
  <c r="B938" i="27"/>
  <c r="B939" i="27"/>
  <c r="B940" i="27"/>
  <c r="B941" i="27"/>
  <c r="B942" i="27"/>
  <c r="B943" i="27"/>
  <c r="B944" i="27"/>
  <c r="B945" i="27"/>
  <c r="B946" i="27"/>
  <c r="B947" i="27"/>
  <c r="B948" i="27"/>
  <c r="B949" i="27"/>
  <c r="B950" i="27"/>
  <c r="B951" i="27"/>
  <c r="B952" i="27"/>
  <c r="B953" i="27"/>
  <c r="B954" i="27"/>
  <c r="B955" i="27"/>
  <c r="B956" i="27"/>
  <c r="B957" i="27"/>
  <c r="B958" i="27"/>
  <c r="B959" i="27"/>
  <c r="B960" i="27"/>
  <c r="B961" i="27"/>
  <c r="B962" i="27"/>
  <c r="B963" i="27"/>
  <c r="B964" i="27"/>
  <c r="B965" i="27"/>
  <c r="B966" i="27"/>
  <c r="B967" i="27"/>
  <c r="B968" i="27"/>
  <c r="B969" i="27"/>
  <c r="B970" i="27"/>
  <c r="B971" i="27"/>
  <c r="B972" i="27"/>
  <c r="B973" i="27"/>
  <c r="B974" i="27"/>
  <c r="B975" i="27"/>
  <c r="B976" i="27"/>
  <c r="B977" i="27"/>
  <c r="B978" i="27"/>
  <c r="B979" i="27"/>
  <c r="B980" i="27"/>
  <c r="B981" i="27"/>
  <c r="B982" i="27"/>
  <c r="B983" i="27"/>
  <c r="B984" i="27"/>
  <c r="B985" i="27"/>
  <c r="B986" i="27"/>
  <c r="B987" i="27"/>
  <c r="B988" i="27"/>
  <c r="B989" i="27"/>
  <c r="B990" i="27"/>
  <c r="B991" i="27"/>
  <c r="B992" i="27"/>
  <c r="B993" i="27"/>
  <c r="B994" i="27"/>
  <c r="B995" i="27"/>
  <c r="B996" i="27"/>
  <c r="B997" i="27"/>
  <c r="B998" i="27"/>
  <c r="B999" i="27"/>
  <c r="B1000" i="27"/>
  <c r="B1001" i="27"/>
  <c r="B1002" i="27"/>
  <c r="B1003" i="27"/>
  <c r="B1004" i="27"/>
  <c r="B1005" i="27"/>
  <c r="B1006" i="27"/>
  <c r="B1007" i="27"/>
  <c r="B1008" i="27"/>
  <c r="B1009" i="27"/>
  <c r="B1010" i="27"/>
  <c r="B1011" i="27"/>
  <c r="B1012" i="27"/>
  <c r="B1013" i="27"/>
  <c r="B1014" i="27"/>
  <c r="B1015" i="27"/>
  <c r="B1016" i="27"/>
  <c r="B1017" i="27"/>
  <c r="B1018" i="27"/>
  <c r="B1019" i="27"/>
  <c r="B1020" i="27"/>
  <c r="B1021" i="27"/>
  <c r="B1022" i="27"/>
  <c r="B1023" i="27"/>
  <c r="B1024" i="27"/>
  <c r="B1025" i="27"/>
  <c r="B1026" i="27"/>
  <c r="B1027" i="27"/>
  <c r="B1028" i="27"/>
  <c r="B1029" i="27"/>
  <c r="B1030" i="27"/>
  <c r="B1031" i="27"/>
  <c r="B1032" i="27"/>
  <c r="B1033" i="27"/>
  <c r="B1034" i="27"/>
  <c r="B1035" i="27"/>
  <c r="B1036" i="27"/>
  <c r="B1037" i="27"/>
  <c r="B1038" i="27"/>
  <c r="B1039" i="27"/>
  <c r="B1040" i="27"/>
  <c r="B1041" i="27"/>
  <c r="B1042" i="27"/>
  <c r="B1043" i="27"/>
  <c r="B1044" i="27"/>
  <c r="B1045" i="27"/>
  <c r="B1046" i="27"/>
  <c r="B1047" i="27"/>
  <c r="B1048" i="27"/>
  <c r="B1049" i="27"/>
  <c r="B1050" i="27"/>
  <c r="B1051" i="27"/>
  <c r="B1052" i="27"/>
  <c r="B1053" i="27"/>
  <c r="B1054" i="27"/>
  <c r="B1055" i="27"/>
  <c r="B1056" i="27"/>
  <c r="B1057" i="27"/>
  <c r="B1058" i="27"/>
  <c r="B1059" i="27"/>
  <c r="B1060" i="27"/>
  <c r="B1061" i="27"/>
  <c r="B1062" i="27"/>
  <c r="B1063" i="27"/>
  <c r="B1064" i="27"/>
  <c r="B1065" i="27"/>
  <c r="B1066" i="27"/>
  <c r="B1067" i="27"/>
  <c r="B1068" i="27"/>
  <c r="B1069" i="27"/>
  <c r="B1070" i="27"/>
  <c r="B1071" i="27"/>
  <c r="B1072" i="27"/>
  <c r="B1073" i="27"/>
  <c r="B1074" i="27"/>
  <c r="B1075" i="27"/>
  <c r="B1076" i="27"/>
  <c r="B1077" i="27"/>
  <c r="B1078" i="27"/>
  <c r="B1079" i="27"/>
  <c r="B1080" i="27"/>
  <c r="B1081" i="27"/>
  <c r="B1082" i="27"/>
  <c r="B1083" i="27"/>
  <c r="B1084" i="27"/>
  <c r="B1085" i="27"/>
  <c r="B1086" i="27"/>
  <c r="B1087" i="27"/>
  <c r="B1088" i="27"/>
  <c r="B1089" i="27"/>
  <c r="B1090" i="27"/>
  <c r="B1091" i="27"/>
  <c r="B1092" i="27"/>
  <c r="B1093" i="27"/>
  <c r="B1094" i="27"/>
  <c r="B1095" i="27"/>
  <c r="B1096" i="27"/>
  <c r="B1097" i="27"/>
  <c r="B1098" i="27"/>
  <c r="B1099" i="27"/>
  <c r="B1100" i="27"/>
  <c r="B1101" i="27"/>
  <c r="B1102" i="27"/>
  <c r="B1103" i="27"/>
  <c r="B1104" i="27"/>
  <c r="B1105" i="27"/>
  <c r="B1106" i="27"/>
  <c r="B1107" i="27"/>
  <c r="B1108" i="27"/>
  <c r="B1109" i="27"/>
  <c r="B1110" i="27"/>
  <c r="B1111" i="27"/>
  <c r="B1112" i="27"/>
  <c r="B1113" i="27"/>
  <c r="B1114" i="27"/>
  <c r="B1115" i="27"/>
  <c r="B1116" i="27"/>
  <c r="B1117" i="27"/>
  <c r="B1118" i="27"/>
  <c r="B1119" i="27"/>
  <c r="B1120" i="27"/>
  <c r="B1121" i="27"/>
  <c r="B1122" i="27"/>
  <c r="B1123" i="27"/>
  <c r="B1124" i="27"/>
  <c r="B1125" i="27"/>
  <c r="B1126" i="27"/>
  <c r="B1127" i="27"/>
  <c r="B1128" i="27"/>
  <c r="B1129" i="27"/>
  <c r="B1130" i="27"/>
  <c r="B1131" i="27"/>
  <c r="B1132" i="27"/>
  <c r="B1133" i="27"/>
  <c r="B1134" i="27"/>
  <c r="B1135" i="27"/>
  <c r="B1136" i="27"/>
  <c r="B1137" i="27"/>
  <c r="B1138" i="27"/>
  <c r="B1139" i="27"/>
  <c r="B1140" i="27"/>
  <c r="B1141" i="27"/>
  <c r="B1142" i="27"/>
  <c r="B1143" i="27"/>
  <c r="B1144" i="27"/>
  <c r="B1145" i="27"/>
  <c r="B1146" i="27"/>
  <c r="B1147" i="27"/>
  <c r="B1148" i="27"/>
  <c r="B1149" i="27"/>
  <c r="B1150" i="27"/>
  <c r="B1151" i="27"/>
  <c r="B1152" i="27"/>
  <c r="B1153" i="27"/>
  <c r="B1154" i="27"/>
  <c r="B1155" i="27"/>
  <c r="B1156" i="27"/>
  <c r="B1157" i="27"/>
  <c r="B1158" i="27"/>
  <c r="B1159" i="27"/>
  <c r="B1160" i="27"/>
  <c r="B1161" i="27"/>
  <c r="B1162" i="27"/>
  <c r="B1163" i="27"/>
  <c r="B1164" i="27"/>
  <c r="B1165" i="27"/>
  <c r="B1166" i="27"/>
  <c r="B1167" i="27"/>
  <c r="B1168" i="27"/>
  <c r="B1169" i="27"/>
  <c r="B1170" i="27"/>
  <c r="B1171" i="27"/>
  <c r="B1172" i="27"/>
  <c r="B1173" i="27"/>
  <c r="B1174" i="27"/>
  <c r="B1175" i="27"/>
  <c r="B1176" i="27"/>
  <c r="B1177" i="27"/>
  <c r="B1178" i="27"/>
  <c r="B1179" i="27"/>
  <c r="B1180" i="27"/>
  <c r="B1181" i="27"/>
  <c r="B1182" i="27"/>
  <c r="B1183" i="27"/>
  <c r="B1184" i="27"/>
  <c r="B1185" i="27"/>
  <c r="B1186" i="27"/>
  <c r="B1187" i="27"/>
  <c r="B1188" i="27"/>
  <c r="B1189" i="27"/>
  <c r="B1190" i="27"/>
  <c r="B1191" i="27"/>
  <c r="B1192" i="27"/>
  <c r="B1193" i="27"/>
  <c r="B1194" i="27"/>
  <c r="B1195" i="27"/>
  <c r="B1196" i="27"/>
  <c r="B1197" i="27"/>
  <c r="B1198" i="27"/>
  <c r="B1199" i="27"/>
  <c r="B1200" i="27"/>
  <c r="B1201" i="27"/>
  <c r="B1202" i="27"/>
  <c r="B1203" i="27"/>
  <c r="B1204" i="27"/>
  <c r="B1205" i="27"/>
  <c r="B1206" i="27"/>
  <c r="B1207" i="27"/>
  <c r="B1208" i="27"/>
  <c r="B1209" i="27"/>
  <c r="B1210" i="27"/>
  <c r="B1211" i="27"/>
  <c r="B1212" i="27"/>
  <c r="B1213" i="27"/>
  <c r="B1214" i="27"/>
  <c r="B1215" i="27"/>
  <c r="B1216" i="27"/>
  <c r="B1217" i="27"/>
  <c r="B1218" i="27"/>
  <c r="B1219" i="27"/>
  <c r="B1220" i="27"/>
  <c r="B1221" i="27"/>
  <c r="B1222" i="27"/>
  <c r="B1223" i="27"/>
  <c r="B1224" i="27"/>
  <c r="B1225" i="27"/>
  <c r="B1226" i="27"/>
  <c r="B1227" i="27"/>
  <c r="B1228" i="27"/>
  <c r="B1229" i="27"/>
  <c r="B1230" i="27"/>
  <c r="B1231" i="27"/>
  <c r="B1232" i="27"/>
  <c r="B1233" i="27"/>
  <c r="B1234" i="27"/>
  <c r="B1235" i="27"/>
  <c r="B1236" i="27"/>
  <c r="B1237" i="27"/>
  <c r="B1238" i="27"/>
  <c r="B1239" i="27"/>
  <c r="B1240" i="27"/>
  <c r="B1241" i="27"/>
  <c r="B1242" i="27"/>
  <c r="B1243" i="27"/>
  <c r="B1244" i="27"/>
  <c r="B1245" i="27"/>
  <c r="B1246" i="27"/>
  <c r="B1247" i="27"/>
  <c r="B1248" i="27"/>
  <c r="B1249" i="27"/>
  <c r="B1250" i="27"/>
  <c r="B1251" i="27"/>
  <c r="B1252" i="27"/>
  <c r="B1253" i="27"/>
  <c r="B1254" i="27"/>
  <c r="B1255" i="27"/>
  <c r="B1256" i="27"/>
  <c r="B1257" i="27"/>
  <c r="B1258" i="27"/>
  <c r="B1259" i="27"/>
  <c r="B1260" i="27"/>
  <c r="B1261" i="27"/>
  <c r="B1262" i="27"/>
  <c r="B1263" i="27"/>
  <c r="B1264" i="27"/>
  <c r="B1265" i="27"/>
  <c r="B1266" i="27"/>
  <c r="B1267" i="27"/>
  <c r="B1268" i="27"/>
  <c r="B1269" i="27"/>
  <c r="B1270" i="27"/>
  <c r="B1271" i="27"/>
  <c r="B1272" i="27"/>
  <c r="B1273" i="27"/>
  <c r="B1274" i="27"/>
  <c r="B1275" i="27"/>
  <c r="B1276" i="27"/>
  <c r="B1277" i="27"/>
  <c r="B1278" i="27"/>
  <c r="B1279" i="27"/>
  <c r="B1280" i="27"/>
  <c r="B1281" i="27"/>
  <c r="B1282" i="27"/>
  <c r="B1283" i="27"/>
  <c r="B1284" i="27"/>
  <c r="B1285" i="27"/>
  <c r="B1286" i="27"/>
  <c r="B1287" i="27"/>
  <c r="B1288" i="27"/>
  <c r="B1289" i="27"/>
  <c r="B1290" i="27"/>
  <c r="B1291" i="27"/>
  <c r="B1292" i="27"/>
  <c r="B1293" i="27"/>
  <c r="B1294" i="27"/>
  <c r="B1295" i="27"/>
  <c r="B1296" i="27"/>
  <c r="B1297" i="27"/>
  <c r="B1298" i="27"/>
  <c r="B1299" i="27"/>
  <c r="B1300" i="27"/>
  <c r="B1301" i="27"/>
  <c r="B1302" i="27"/>
  <c r="B1303" i="27"/>
  <c r="B1304" i="27"/>
  <c r="B1305" i="27"/>
  <c r="B1306" i="27"/>
  <c r="B1307" i="27"/>
  <c r="B1308" i="27"/>
  <c r="B1309" i="27"/>
  <c r="B1310" i="27"/>
  <c r="B1311" i="27"/>
  <c r="B1312" i="27"/>
  <c r="B1313" i="27"/>
  <c r="B1314" i="27"/>
  <c r="B1315" i="27"/>
  <c r="B1316" i="27"/>
  <c r="B1317" i="27"/>
  <c r="B1318" i="27"/>
  <c r="B1319" i="27"/>
  <c r="B1320" i="27"/>
  <c r="B1321" i="27"/>
  <c r="B1322" i="27"/>
  <c r="B1323" i="27"/>
  <c r="B1324" i="27"/>
  <c r="B1325" i="27"/>
  <c r="B1326" i="27"/>
  <c r="B1327" i="27"/>
  <c r="B1328" i="27"/>
  <c r="B1329" i="27"/>
  <c r="B1330" i="27"/>
  <c r="B1331" i="27"/>
  <c r="B1332" i="27"/>
  <c r="B1333" i="27"/>
  <c r="B1334" i="27"/>
  <c r="B1335" i="27"/>
  <c r="B1336" i="27"/>
  <c r="B1337" i="27"/>
  <c r="B1338" i="27"/>
  <c r="B1339" i="27"/>
  <c r="B1340" i="27"/>
  <c r="B1341" i="27"/>
  <c r="B1342" i="27"/>
  <c r="B1343" i="27"/>
  <c r="B1344" i="27"/>
  <c r="B1345" i="27"/>
  <c r="B1346" i="27"/>
  <c r="B1347" i="27"/>
  <c r="B1348" i="27"/>
  <c r="B1349" i="27"/>
  <c r="B1350" i="27"/>
  <c r="B1351" i="27"/>
  <c r="B1352" i="27"/>
  <c r="B1353" i="27"/>
  <c r="B1354" i="27"/>
  <c r="B1355" i="27"/>
  <c r="B1356" i="27"/>
  <c r="B1357" i="27"/>
  <c r="B1358" i="27"/>
  <c r="B1359" i="27"/>
  <c r="B1360" i="27"/>
  <c r="B1361" i="27"/>
  <c r="B1362" i="27"/>
  <c r="B1363" i="27"/>
  <c r="B1364" i="27"/>
  <c r="B1365" i="27"/>
  <c r="B1366" i="27"/>
  <c r="B1367" i="27"/>
  <c r="B1368" i="27"/>
  <c r="B1369" i="27"/>
  <c r="B1370" i="27"/>
  <c r="B1371" i="27"/>
  <c r="B1372" i="27"/>
  <c r="B1373" i="27"/>
  <c r="B1374" i="27"/>
  <c r="B1375" i="27"/>
  <c r="B1376" i="27"/>
  <c r="B1377" i="27"/>
  <c r="B1378" i="27"/>
  <c r="B1379" i="27"/>
  <c r="B1380" i="27"/>
  <c r="B1381" i="27"/>
  <c r="B1382" i="27"/>
  <c r="B1383" i="27"/>
  <c r="B1384" i="27"/>
  <c r="B1385" i="27"/>
  <c r="B1386" i="27"/>
  <c r="B1387" i="27"/>
  <c r="B1388" i="27"/>
  <c r="B1389" i="27"/>
  <c r="B1390" i="27"/>
  <c r="B1391" i="27"/>
  <c r="B1392" i="27"/>
  <c r="B1393" i="27"/>
  <c r="B1394" i="27"/>
  <c r="B2" i="27"/>
  <c r="C373" i="46"/>
  <c r="C374" i="46"/>
  <c r="C375" i="46"/>
  <c r="C376" i="46"/>
  <c r="C377" i="46"/>
  <c r="C378" i="46"/>
  <c r="C379" i="46"/>
  <c r="C380" i="46"/>
  <c r="C381" i="46"/>
  <c r="C382" i="46"/>
  <c r="C383" i="46"/>
  <c r="C384" i="46"/>
  <c r="C385" i="46"/>
  <c r="C386" i="46"/>
  <c r="C387" i="46"/>
  <c r="C388" i="46"/>
  <c r="C389" i="46"/>
  <c r="C390" i="46"/>
  <c r="C391" i="46"/>
  <c r="C392" i="46"/>
  <c r="C393" i="46"/>
  <c r="C394" i="46"/>
  <c r="C395" i="46"/>
  <c r="C396" i="46"/>
  <c r="C397" i="46"/>
  <c r="C398" i="46"/>
  <c r="C399" i="46"/>
  <c r="C400" i="46"/>
  <c r="C401" i="46"/>
  <c r="C402" i="46"/>
  <c r="C403" i="46"/>
  <c r="C404" i="46"/>
  <c r="C405" i="46"/>
  <c r="C406" i="46"/>
  <c r="C407" i="46"/>
  <c r="C408" i="46"/>
  <c r="C409" i="46"/>
  <c r="C410" i="46"/>
  <c r="C411" i="46"/>
  <c r="C412" i="46"/>
  <c r="C413" i="46"/>
  <c r="I415" i="44"/>
  <c r="I416" i="44"/>
  <c r="I417" i="44"/>
  <c r="I418" i="44"/>
  <c r="I419" i="44"/>
  <c r="I420" i="44"/>
  <c r="I421" i="44"/>
  <c r="I422" i="44"/>
  <c r="I423" i="44"/>
  <c r="I424" i="44"/>
  <c r="I425" i="44"/>
  <c r="I426" i="44"/>
  <c r="H415" i="44"/>
  <c r="H416" i="44"/>
  <c r="E416" i="44" s="1"/>
  <c r="H417" i="44"/>
  <c r="K417" i="44" s="1"/>
  <c r="H418" i="44"/>
  <c r="K418" i="44" s="1"/>
  <c r="H419" i="44"/>
  <c r="H420" i="44"/>
  <c r="E420" i="44" s="1"/>
  <c r="H421" i="44"/>
  <c r="D421" i="44" s="1"/>
  <c r="H422" i="44"/>
  <c r="H423" i="44"/>
  <c r="H424" i="44"/>
  <c r="E424" i="44" s="1"/>
  <c r="H425" i="44"/>
  <c r="K425" i="44" s="1"/>
  <c r="H426" i="44"/>
  <c r="C372" i="46"/>
  <c r="C371" i="46"/>
  <c r="H3" i="44"/>
  <c r="K3" i="44" s="1"/>
  <c r="H4" i="44"/>
  <c r="K4" i="44" s="1"/>
  <c r="H5" i="44"/>
  <c r="K5" i="44" s="1"/>
  <c r="H6" i="44"/>
  <c r="K6" i="44" s="1"/>
  <c r="H7" i="44"/>
  <c r="K7" i="44" s="1"/>
  <c r="H8" i="44"/>
  <c r="K8" i="44" s="1"/>
  <c r="H9" i="44"/>
  <c r="K9" i="44" s="1"/>
  <c r="H10" i="44"/>
  <c r="K10" i="44" s="1"/>
  <c r="H11" i="44"/>
  <c r="K11" i="44" s="1"/>
  <c r="H12" i="44"/>
  <c r="K12" i="44" s="1"/>
  <c r="H13" i="44"/>
  <c r="K13" i="44" s="1"/>
  <c r="K14" i="44"/>
  <c r="H15" i="44"/>
  <c r="K15" i="44" s="1"/>
  <c r="K16" i="44"/>
  <c r="K17" i="44"/>
  <c r="H18" i="44"/>
  <c r="K18" i="44" s="1"/>
  <c r="H19" i="44"/>
  <c r="K19" i="44" s="1"/>
  <c r="K20" i="44"/>
  <c r="H21" i="44"/>
  <c r="K21" i="44" s="1"/>
  <c r="H22" i="44"/>
  <c r="K22" i="44" s="1"/>
  <c r="H23" i="44"/>
  <c r="K23" i="44" s="1"/>
  <c r="H24" i="44"/>
  <c r="K24" i="44" s="1"/>
  <c r="H25" i="44"/>
  <c r="K25" i="44" s="1"/>
  <c r="H26" i="44"/>
  <c r="K26" i="44" s="1"/>
  <c r="H27" i="44"/>
  <c r="K27" i="44" s="1"/>
  <c r="H28" i="44"/>
  <c r="K28" i="44" s="1"/>
  <c r="H29" i="44"/>
  <c r="K29" i="44" s="1"/>
  <c r="H30" i="44"/>
  <c r="K30" i="44" s="1"/>
  <c r="H31" i="44"/>
  <c r="K31" i="44" s="1"/>
  <c r="H32" i="44"/>
  <c r="K32" i="44" s="1"/>
  <c r="H33" i="44"/>
  <c r="K33" i="44" s="1"/>
  <c r="H34" i="44"/>
  <c r="K34" i="44" s="1"/>
  <c r="H35" i="44"/>
  <c r="K35" i="44" s="1"/>
  <c r="K36" i="44"/>
  <c r="H37" i="44"/>
  <c r="K37" i="44" s="1"/>
  <c r="K38" i="44"/>
  <c r="H39" i="44"/>
  <c r="K39" i="44" s="1"/>
  <c r="H40" i="44"/>
  <c r="K40" i="44" s="1"/>
  <c r="H41" i="44"/>
  <c r="K41" i="44" s="1"/>
  <c r="H42" i="44"/>
  <c r="K42" i="44" s="1"/>
  <c r="H43" i="44"/>
  <c r="K43" i="44" s="1"/>
  <c r="H44" i="44"/>
  <c r="K44" i="44" s="1"/>
  <c r="H45" i="44"/>
  <c r="K45" i="44" s="1"/>
  <c r="H46" i="44"/>
  <c r="K46" i="44" s="1"/>
  <c r="H47" i="44"/>
  <c r="K47" i="44" s="1"/>
  <c r="H48" i="44"/>
  <c r="K48" i="44" s="1"/>
  <c r="H49" i="44"/>
  <c r="K49" i="44" s="1"/>
  <c r="H50" i="44"/>
  <c r="K50" i="44" s="1"/>
  <c r="H51" i="44"/>
  <c r="K51" i="44" s="1"/>
  <c r="H52" i="44"/>
  <c r="K52" i="44" s="1"/>
  <c r="H53" i="44"/>
  <c r="K53" i="44" s="1"/>
  <c r="H54" i="44"/>
  <c r="K54" i="44" s="1"/>
  <c r="H55" i="44"/>
  <c r="K55" i="44" s="1"/>
  <c r="H56" i="44"/>
  <c r="K56" i="44" s="1"/>
  <c r="H57" i="44"/>
  <c r="K57" i="44" s="1"/>
  <c r="H58" i="44"/>
  <c r="K58" i="44" s="1"/>
  <c r="H59" i="44"/>
  <c r="K59" i="44" s="1"/>
  <c r="H60" i="44"/>
  <c r="K60" i="44" s="1"/>
  <c r="H61" i="44"/>
  <c r="K61" i="44" s="1"/>
  <c r="H62" i="44"/>
  <c r="K62" i="44" s="1"/>
  <c r="H63" i="44"/>
  <c r="K63" i="44" s="1"/>
  <c r="H64" i="44"/>
  <c r="K64" i="44" s="1"/>
  <c r="H65" i="44"/>
  <c r="K65" i="44" s="1"/>
  <c r="H66" i="44"/>
  <c r="K66" i="44" s="1"/>
  <c r="H67" i="44"/>
  <c r="K67" i="44" s="1"/>
  <c r="H68" i="44"/>
  <c r="K68" i="44" s="1"/>
  <c r="H69" i="44"/>
  <c r="K69" i="44" s="1"/>
  <c r="H70" i="44"/>
  <c r="K70" i="44" s="1"/>
  <c r="H71" i="44"/>
  <c r="K71" i="44" s="1"/>
  <c r="H72" i="44"/>
  <c r="K72" i="44" s="1"/>
  <c r="H73" i="44"/>
  <c r="K73" i="44" s="1"/>
  <c r="H74" i="44"/>
  <c r="K74" i="44" s="1"/>
  <c r="H75" i="44"/>
  <c r="K75" i="44" s="1"/>
  <c r="H76" i="44"/>
  <c r="K76" i="44" s="1"/>
  <c r="H77" i="44"/>
  <c r="K77" i="44" s="1"/>
  <c r="H78" i="44"/>
  <c r="K78" i="44" s="1"/>
  <c r="H79" i="44"/>
  <c r="K79" i="44" s="1"/>
  <c r="H80" i="44"/>
  <c r="K80" i="44" s="1"/>
  <c r="H81" i="44"/>
  <c r="K81" i="44" s="1"/>
  <c r="H82" i="44"/>
  <c r="K82" i="44" s="1"/>
  <c r="H83" i="44"/>
  <c r="K83" i="44" s="1"/>
  <c r="H84" i="44"/>
  <c r="K84" i="44" s="1"/>
  <c r="H85" i="44"/>
  <c r="K85" i="44" s="1"/>
  <c r="H86" i="44"/>
  <c r="K86" i="44" s="1"/>
  <c r="H87" i="44"/>
  <c r="K87" i="44" s="1"/>
  <c r="H88" i="44"/>
  <c r="K88" i="44" s="1"/>
  <c r="H89" i="44"/>
  <c r="K89" i="44" s="1"/>
  <c r="H90" i="44"/>
  <c r="K90" i="44" s="1"/>
  <c r="H91" i="44"/>
  <c r="K91" i="44" s="1"/>
  <c r="H92" i="44"/>
  <c r="K92" i="44" s="1"/>
  <c r="H93" i="44"/>
  <c r="K93" i="44" s="1"/>
  <c r="H94" i="44"/>
  <c r="K94" i="44" s="1"/>
  <c r="H95" i="44"/>
  <c r="K95" i="44" s="1"/>
  <c r="H96" i="44"/>
  <c r="K96" i="44" s="1"/>
  <c r="K97" i="44"/>
  <c r="H98" i="44"/>
  <c r="K98" i="44" s="1"/>
  <c r="H99" i="44"/>
  <c r="K99" i="44" s="1"/>
  <c r="K100" i="44"/>
  <c r="H101" i="44"/>
  <c r="K101" i="44" s="1"/>
  <c r="H102" i="44"/>
  <c r="K102" i="44" s="1"/>
  <c r="H103" i="44"/>
  <c r="K103" i="44" s="1"/>
  <c r="H104" i="44"/>
  <c r="K104" i="44" s="1"/>
  <c r="H105" i="44"/>
  <c r="K105" i="44" s="1"/>
  <c r="H106" i="44"/>
  <c r="K106" i="44" s="1"/>
  <c r="H107" i="44"/>
  <c r="K107" i="44" s="1"/>
  <c r="H108" i="44"/>
  <c r="K108" i="44" s="1"/>
  <c r="K109" i="44"/>
  <c r="H110" i="44"/>
  <c r="K110" i="44" s="1"/>
  <c r="H111" i="44"/>
  <c r="K111" i="44" s="1"/>
  <c r="H112" i="44"/>
  <c r="K112" i="44" s="1"/>
  <c r="H113" i="44"/>
  <c r="K113" i="44" s="1"/>
  <c r="H114" i="44"/>
  <c r="K114" i="44" s="1"/>
  <c r="H115" i="44"/>
  <c r="K115" i="44" s="1"/>
  <c r="H116" i="44"/>
  <c r="K116" i="44" s="1"/>
  <c r="H117" i="44"/>
  <c r="K117" i="44" s="1"/>
  <c r="H118" i="44"/>
  <c r="H119" i="44"/>
  <c r="K119" i="44" s="1"/>
  <c r="H120" i="44"/>
  <c r="K120" i="44" s="1"/>
  <c r="H121" i="44"/>
  <c r="K121" i="44" s="1"/>
  <c r="K122" i="44"/>
  <c r="K123" i="44"/>
  <c r="H124" i="44"/>
  <c r="K124" i="44" s="1"/>
  <c r="H125" i="44"/>
  <c r="K125" i="44" s="1"/>
  <c r="H126" i="44"/>
  <c r="K126" i="44" s="1"/>
  <c r="H127" i="44"/>
  <c r="K127" i="44" s="1"/>
  <c r="H128" i="44"/>
  <c r="K128" i="44" s="1"/>
  <c r="H129" i="44"/>
  <c r="K129" i="44" s="1"/>
  <c r="H130" i="44"/>
  <c r="K130" i="44" s="1"/>
  <c r="H131" i="44"/>
  <c r="K131" i="44" s="1"/>
  <c r="H132" i="44"/>
  <c r="K132" i="44" s="1"/>
  <c r="H133" i="44"/>
  <c r="K133" i="44" s="1"/>
  <c r="H134" i="44"/>
  <c r="K134" i="44" s="1"/>
  <c r="K135" i="44"/>
  <c r="H136" i="44"/>
  <c r="K136" i="44" s="1"/>
  <c r="H137" i="44"/>
  <c r="K137" i="44" s="1"/>
  <c r="H138" i="44"/>
  <c r="K138" i="44" s="1"/>
  <c r="H139" i="44"/>
  <c r="K139" i="44" s="1"/>
  <c r="H140" i="44"/>
  <c r="K140" i="44" s="1"/>
  <c r="K141" i="44"/>
  <c r="H142" i="44"/>
  <c r="K142" i="44" s="1"/>
  <c r="H143" i="44"/>
  <c r="K143" i="44" s="1"/>
  <c r="H144" i="44"/>
  <c r="K144" i="44" s="1"/>
  <c r="K145" i="44"/>
  <c r="H146" i="44"/>
  <c r="K146" i="44" s="1"/>
  <c r="H147" i="44"/>
  <c r="K147" i="44" s="1"/>
  <c r="H148" i="44"/>
  <c r="K148" i="44" s="1"/>
  <c r="H149" i="44"/>
  <c r="K149" i="44" s="1"/>
  <c r="H150" i="44"/>
  <c r="K150" i="44" s="1"/>
  <c r="H151" i="44"/>
  <c r="K151" i="44" s="1"/>
  <c r="K152" i="44"/>
  <c r="H153" i="44"/>
  <c r="K153" i="44" s="1"/>
  <c r="H154" i="44"/>
  <c r="K154" i="44" s="1"/>
  <c r="H155" i="44"/>
  <c r="K155" i="44" s="1"/>
  <c r="K156" i="44"/>
  <c r="H157" i="44"/>
  <c r="K157" i="44" s="1"/>
  <c r="H158" i="44"/>
  <c r="K158" i="44" s="1"/>
  <c r="K159" i="44"/>
  <c r="H160" i="44"/>
  <c r="K160" i="44" s="1"/>
  <c r="H161" i="44"/>
  <c r="K161" i="44" s="1"/>
  <c r="H162" i="44"/>
  <c r="K162" i="44" s="1"/>
  <c r="H163" i="44"/>
  <c r="K163" i="44" s="1"/>
  <c r="H164" i="44"/>
  <c r="K164" i="44" s="1"/>
  <c r="H165" i="44"/>
  <c r="K165" i="44" s="1"/>
  <c r="H166" i="44"/>
  <c r="K166" i="44" s="1"/>
  <c r="H167" i="44"/>
  <c r="K167" i="44" s="1"/>
  <c r="H168" i="44"/>
  <c r="K168" i="44" s="1"/>
  <c r="H169" i="44"/>
  <c r="K169" i="44" s="1"/>
  <c r="H170" i="44"/>
  <c r="K170" i="44" s="1"/>
  <c r="H171" i="44"/>
  <c r="K171" i="44" s="1"/>
  <c r="H172" i="44"/>
  <c r="K172" i="44" s="1"/>
  <c r="H173" i="44"/>
  <c r="K173" i="44" s="1"/>
  <c r="H174" i="44"/>
  <c r="K174" i="44" s="1"/>
  <c r="H175" i="44"/>
  <c r="K175" i="44" s="1"/>
  <c r="H176" i="44"/>
  <c r="K176" i="44" s="1"/>
  <c r="H177" i="44"/>
  <c r="K177" i="44" s="1"/>
  <c r="H178" i="44"/>
  <c r="K178" i="44" s="1"/>
  <c r="H179" i="44"/>
  <c r="K179" i="44" s="1"/>
  <c r="H180" i="44"/>
  <c r="K180" i="44" s="1"/>
  <c r="H181" i="44"/>
  <c r="K181" i="44" s="1"/>
  <c r="H182" i="44"/>
  <c r="K182" i="44" s="1"/>
  <c r="H183" i="44"/>
  <c r="K183" i="44" s="1"/>
  <c r="H184" i="44"/>
  <c r="K184" i="44" s="1"/>
  <c r="K185" i="44"/>
  <c r="H186" i="44"/>
  <c r="K186" i="44" s="1"/>
  <c r="H187" i="44"/>
  <c r="K187" i="44" s="1"/>
  <c r="H188" i="44"/>
  <c r="K188" i="44" s="1"/>
  <c r="H189" i="44"/>
  <c r="K189" i="44" s="1"/>
  <c r="H190" i="44"/>
  <c r="K190" i="44" s="1"/>
  <c r="H191" i="44"/>
  <c r="K191" i="44" s="1"/>
  <c r="H192" i="44"/>
  <c r="K192" i="44" s="1"/>
  <c r="H193" i="44"/>
  <c r="K193" i="44" s="1"/>
  <c r="H194" i="44"/>
  <c r="K194" i="44" s="1"/>
  <c r="H195" i="44"/>
  <c r="K195" i="44" s="1"/>
  <c r="H196" i="44"/>
  <c r="K196" i="44" s="1"/>
  <c r="H197" i="44"/>
  <c r="K197" i="44" s="1"/>
  <c r="H198" i="44"/>
  <c r="K198" i="44" s="1"/>
  <c r="H199" i="44"/>
  <c r="K199" i="44" s="1"/>
  <c r="H200" i="44"/>
  <c r="K200" i="44" s="1"/>
  <c r="H201" i="44"/>
  <c r="K201" i="44" s="1"/>
  <c r="H202" i="44"/>
  <c r="K202" i="44" s="1"/>
  <c r="H203" i="44"/>
  <c r="K203" i="44" s="1"/>
  <c r="H204" i="44"/>
  <c r="K204" i="44" s="1"/>
  <c r="H205" i="44"/>
  <c r="K205" i="44" s="1"/>
  <c r="H206" i="44"/>
  <c r="K206" i="44" s="1"/>
  <c r="H207" i="44"/>
  <c r="K207" i="44" s="1"/>
  <c r="H208" i="44"/>
  <c r="K208" i="44" s="1"/>
  <c r="H209" i="44"/>
  <c r="K209" i="44" s="1"/>
  <c r="H210" i="44"/>
  <c r="K210" i="44" s="1"/>
  <c r="H211" i="44"/>
  <c r="K211" i="44" s="1"/>
  <c r="H212" i="44"/>
  <c r="K212" i="44" s="1"/>
  <c r="H213" i="44"/>
  <c r="K213" i="44" s="1"/>
  <c r="H214" i="44"/>
  <c r="K214" i="44" s="1"/>
  <c r="H215" i="44"/>
  <c r="K215" i="44" s="1"/>
  <c r="H216" i="44"/>
  <c r="K216" i="44" s="1"/>
  <c r="H217" i="44"/>
  <c r="K217" i="44" s="1"/>
  <c r="H218" i="44"/>
  <c r="K218" i="44" s="1"/>
  <c r="H219" i="44"/>
  <c r="K219" i="44" s="1"/>
  <c r="H220" i="44"/>
  <c r="K220" i="44" s="1"/>
  <c r="H221" i="44"/>
  <c r="K221" i="44" s="1"/>
  <c r="H222" i="44"/>
  <c r="K222" i="44" s="1"/>
  <c r="H223" i="44"/>
  <c r="K223" i="44" s="1"/>
  <c r="H224" i="44"/>
  <c r="K224" i="44" s="1"/>
  <c r="H225" i="44"/>
  <c r="K225" i="44" s="1"/>
  <c r="K226" i="44"/>
  <c r="K228" i="44"/>
  <c r="K229" i="44"/>
  <c r="K230" i="44"/>
  <c r="K232" i="44"/>
  <c r="K233" i="44"/>
  <c r="K234" i="44"/>
  <c r="H235" i="44"/>
  <c r="K235" i="44" s="1"/>
  <c r="H236" i="44"/>
  <c r="K236" i="44" s="1"/>
  <c r="H237" i="44"/>
  <c r="K237" i="44" s="1"/>
  <c r="H238" i="44"/>
  <c r="K238" i="44" s="1"/>
  <c r="H239" i="44"/>
  <c r="K239" i="44" s="1"/>
  <c r="H240" i="44"/>
  <c r="K240" i="44" s="1"/>
  <c r="H241" i="44"/>
  <c r="K241" i="44" s="1"/>
  <c r="H242" i="44"/>
  <c r="K242" i="44" s="1"/>
  <c r="H243" i="44"/>
  <c r="K243" i="44" s="1"/>
  <c r="H244" i="44"/>
  <c r="K244" i="44" s="1"/>
  <c r="H245" i="44"/>
  <c r="K245" i="44" s="1"/>
  <c r="H246" i="44"/>
  <c r="K246" i="44" s="1"/>
  <c r="H247" i="44"/>
  <c r="K247" i="44" s="1"/>
  <c r="H248" i="44"/>
  <c r="K248" i="44" s="1"/>
  <c r="H249" i="44"/>
  <c r="K249" i="44" s="1"/>
  <c r="H250" i="44"/>
  <c r="K250" i="44" s="1"/>
  <c r="H251" i="44"/>
  <c r="K251" i="44" s="1"/>
  <c r="H252" i="44"/>
  <c r="K252" i="44" s="1"/>
  <c r="H253" i="44"/>
  <c r="K253" i="44" s="1"/>
  <c r="H254" i="44"/>
  <c r="K254" i="44" s="1"/>
  <c r="H255" i="44"/>
  <c r="K255" i="44" s="1"/>
  <c r="H256" i="44"/>
  <c r="K256" i="44" s="1"/>
  <c r="H257" i="44"/>
  <c r="K257" i="44" s="1"/>
  <c r="H258" i="44"/>
  <c r="K258" i="44" s="1"/>
  <c r="H259" i="44"/>
  <c r="K259" i="44" s="1"/>
  <c r="H260" i="44"/>
  <c r="K260" i="44" s="1"/>
  <c r="H261" i="44"/>
  <c r="K261" i="44" s="1"/>
  <c r="H262" i="44"/>
  <c r="K262" i="44" s="1"/>
  <c r="H263" i="44"/>
  <c r="K263" i="44" s="1"/>
  <c r="H264" i="44"/>
  <c r="K264" i="44" s="1"/>
  <c r="H265" i="44"/>
  <c r="K265" i="44" s="1"/>
  <c r="H266" i="44"/>
  <c r="K266" i="44" s="1"/>
  <c r="H267" i="44"/>
  <c r="K267" i="44" s="1"/>
  <c r="H268" i="44"/>
  <c r="K268" i="44" s="1"/>
  <c r="H269" i="44"/>
  <c r="K269" i="44" s="1"/>
  <c r="H270" i="44"/>
  <c r="K270" i="44" s="1"/>
  <c r="K271" i="44"/>
  <c r="H272" i="44"/>
  <c r="K272" i="44" s="1"/>
  <c r="H273" i="44"/>
  <c r="K273" i="44" s="1"/>
  <c r="H274" i="44"/>
  <c r="K274" i="44" s="1"/>
  <c r="H275" i="44"/>
  <c r="K275" i="44" s="1"/>
  <c r="H276" i="44"/>
  <c r="K276" i="44" s="1"/>
  <c r="H277" i="44"/>
  <c r="K277" i="44" s="1"/>
  <c r="H278" i="44"/>
  <c r="K278" i="44" s="1"/>
  <c r="H279" i="44"/>
  <c r="K279" i="44" s="1"/>
  <c r="H280" i="44"/>
  <c r="K280" i="44" s="1"/>
  <c r="H281" i="44"/>
  <c r="K281" i="44" s="1"/>
  <c r="K282" i="44"/>
  <c r="H283" i="44"/>
  <c r="K283" i="44" s="1"/>
  <c r="H284" i="44"/>
  <c r="K284" i="44" s="1"/>
  <c r="H285" i="44"/>
  <c r="K285" i="44" s="1"/>
  <c r="H286" i="44"/>
  <c r="K286" i="44" s="1"/>
  <c r="H287" i="44"/>
  <c r="K287" i="44" s="1"/>
  <c r="H288" i="44"/>
  <c r="K288" i="44" s="1"/>
  <c r="H289" i="44"/>
  <c r="K289" i="44" s="1"/>
  <c r="H290" i="44"/>
  <c r="K290" i="44" s="1"/>
  <c r="H291" i="44"/>
  <c r="K291" i="44" s="1"/>
  <c r="H292" i="44"/>
  <c r="K292" i="44" s="1"/>
  <c r="H293" i="44"/>
  <c r="K293" i="44" s="1"/>
  <c r="H294" i="44"/>
  <c r="K294" i="44" s="1"/>
  <c r="H295" i="44"/>
  <c r="K295" i="44" s="1"/>
  <c r="H296" i="44"/>
  <c r="K296" i="44" s="1"/>
  <c r="H297" i="44"/>
  <c r="K297" i="44" s="1"/>
  <c r="H298" i="44"/>
  <c r="K298" i="44" s="1"/>
  <c r="H299" i="44"/>
  <c r="K299" i="44" s="1"/>
  <c r="H300" i="44"/>
  <c r="K300" i="44" s="1"/>
  <c r="H301" i="44"/>
  <c r="K301" i="44" s="1"/>
  <c r="H302" i="44"/>
  <c r="K302" i="44" s="1"/>
  <c r="H303" i="44"/>
  <c r="K303" i="44" s="1"/>
  <c r="H304" i="44"/>
  <c r="K304" i="44" s="1"/>
  <c r="H305" i="44"/>
  <c r="K305" i="44" s="1"/>
  <c r="H306" i="44"/>
  <c r="K306" i="44" s="1"/>
  <c r="H307" i="44"/>
  <c r="K307" i="44" s="1"/>
  <c r="H308" i="44"/>
  <c r="K308" i="44" s="1"/>
  <c r="H309" i="44"/>
  <c r="K309" i="44" s="1"/>
  <c r="H310" i="44"/>
  <c r="K310" i="44" s="1"/>
  <c r="H311" i="44"/>
  <c r="K311" i="44" s="1"/>
  <c r="H312" i="44"/>
  <c r="K312" i="44" s="1"/>
  <c r="H313" i="44"/>
  <c r="K313" i="44" s="1"/>
  <c r="H314" i="44"/>
  <c r="K314" i="44" s="1"/>
  <c r="H315" i="44"/>
  <c r="K315" i="44" s="1"/>
  <c r="H316" i="44"/>
  <c r="K316" i="44" s="1"/>
  <c r="H317" i="44"/>
  <c r="K317" i="44" s="1"/>
  <c r="H318" i="44"/>
  <c r="K318" i="44" s="1"/>
  <c r="H319" i="44"/>
  <c r="K319" i="44" s="1"/>
  <c r="H320" i="44"/>
  <c r="K320" i="44" s="1"/>
  <c r="H321" i="44"/>
  <c r="K321" i="44" s="1"/>
  <c r="H322" i="44"/>
  <c r="K322" i="44" s="1"/>
  <c r="H323" i="44"/>
  <c r="K323" i="44" s="1"/>
  <c r="H324" i="44"/>
  <c r="K324" i="44" s="1"/>
  <c r="H325" i="44"/>
  <c r="K325" i="44" s="1"/>
  <c r="H326" i="44"/>
  <c r="K326" i="44" s="1"/>
  <c r="H327" i="44"/>
  <c r="K327" i="44" s="1"/>
  <c r="H328" i="44"/>
  <c r="K328" i="44" s="1"/>
  <c r="H329" i="44"/>
  <c r="K329" i="44" s="1"/>
  <c r="H330" i="44"/>
  <c r="K330" i="44" s="1"/>
  <c r="H331" i="44"/>
  <c r="K331" i="44" s="1"/>
  <c r="H332" i="44"/>
  <c r="K332" i="44" s="1"/>
  <c r="H333" i="44"/>
  <c r="K333" i="44" s="1"/>
  <c r="H334" i="44"/>
  <c r="K334" i="44" s="1"/>
  <c r="K335" i="44"/>
  <c r="H336" i="44"/>
  <c r="K336" i="44" s="1"/>
  <c r="H337" i="44"/>
  <c r="K337" i="44" s="1"/>
  <c r="H338" i="44"/>
  <c r="K338" i="44" s="1"/>
  <c r="H339" i="44"/>
  <c r="K339" i="44" s="1"/>
  <c r="H340" i="44"/>
  <c r="K340" i="44" s="1"/>
  <c r="H341" i="44"/>
  <c r="K341" i="44" s="1"/>
  <c r="H342" i="44"/>
  <c r="K342" i="44" s="1"/>
  <c r="H343" i="44"/>
  <c r="K343" i="44" s="1"/>
  <c r="H344" i="44"/>
  <c r="K344" i="44" s="1"/>
  <c r="H345" i="44"/>
  <c r="K345" i="44" s="1"/>
  <c r="H346" i="44"/>
  <c r="K346" i="44" s="1"/>
  <c r="H347" i="44"/>
  <c r="K347" i="44" s="1"/>
  <c r="H348" i="44"/>
  <c r="K348" i="44" s="1"/>
  <c r="H349" i="44"/>
  <c r="K349" i="44" s="1"/>
  <c r="H350" i="44"/>
  <c r="K350" i="44" s="1"/>
  <c r="H351" i="44"/>
  <c r="K351" i="44" s="1"/>
  <c r="H352" i="44"/>
  <c r="K352" i="44" s="1"/>
  <c r="H353" i="44"/>
  <c r="K353" i="44" s="1"/>
  <c r="H354" i="44"/>
  <c r="K354" i="44" s="1"/>
  <c r="H355" i="44"/>
  <c r="K355" i="44" s="1"/>
  <c r="H356" i="44"/>
  <c r="K356" i="44" s="1"/>
  <c r="H357" i="44"/>
  <c r="K357" i="44" s="1"/>
  <c r="H358" i="44"/>
  <c r="K358" i="44" s="1"/>
  <c r="H359" i="44"/>
  <c r="K359" i="44" s="1"/>
  <c r="H360" i="44"/>
  <c r="K360" i="44" s="1"/>
  <c r="H361" i="44"/>
  <c r="K361" i="44" s="1"/>
  <c r="H362" i="44"/>
  <c r="K362" i="44" s="1"/>
  <c r="H363" i="44"/>
  <c r="K363" i="44" s="1"/>
  <c r="H364" i="44"/>
  <c r="K364" i="44" s="1"/>
  <c r="H365" i="44"/>
  <c r="K365" i="44" s="1"/>
  <c r="H366" i="44"/>
  <c r="K366" i="44" s="1"/>
  <c r="H367" i="44"/>
  <c r="K367" i="44" s="1"/>
  <c r="H368" i="44"/>
  <c r="K368" i="44" s="1"/>
  <c r="H369" i="44"/>
  <c r="K369" i="44" s="1"/>
  <c r="H370" i="44"/>
  <c r="K370" i="44" s="1"/>
  <c r="H371" i="44"/>
  <c r="K371" i="44" s="1"/>
  <c r="H372" i="44"/>
  <c r="K372" i="44" s="1"/>
  <c r="H373" i="44"/>
  <c r="K373" i="44" s="1"/>
  <c r="H374" i="44"/>
  <c r="K374" i="44" s="1"/>
  <c r="H375" i="44"/>
  <c r="K375" i="44" s="1"/>
  <c r="H376" i="44"/>
  <c r="K376" i="44" s="1"/>
  <c r="H377" i="44"/>
  <c r="K377" i="44" s="1"/>
  <c r="H378" i="44"/>
  <c r="K378" i="44" s="1"/>
  <c r="H379" i="44"/>
  <c r="K379" i="44" s="1"/>
  <c r="H380" i="44"/>
  <c r="K380" i="44" s="1"/>
  <c r="H381" i="44"/>
  <c r="K381" i="44" s="1"/>
  <c r="H382" i="44"/>
  <c r="K382" i="44" s="1"/>
  <c r="H383" i="44"/>
  <c r="K383" i="44" s="1"/>
  <c r="H384" i="44"/>
  <c r="K384" i="44" s="1"/>
  <c r="H385" i="44"/>
  <c r="K385" i="44" s="1"/>
  <c r="H386" i="44"/>
  <c r="K386" i="44" s="1"/>
  <c r="H387" i="44"/>
  <c r="K387" i="44" s="1"/>
  <c r="H388" i="44"/>
  <c r="K388" i="44" s="1"/>
  <c r="H389" i="44"/>
  <c r="K389" i="44" s="1"/>
  <c r="H390" i="44"/>
  <c r="K390" i="44" s="1"/>
  <c r="H391" i="44"/>
  <c r="K391" i="44" s="1"/>
  <c r="H392" i="44"/>
  <c r="K392" i="44" s="1"/>
  <c r="H393" i="44"/>
  <c r="K393" i="44" s="1"/>
  <c r="H394" i="44"/>
  <c r="K394" i="44" s="1"/>
  <c r="H395" i="44"/>
  <c r="K395" i="44" s="1"/>
  <c r="H396" i="44"/>
  <c r="K396" i="44" s="1"/>
  <c r="H397" i="44"/>
  <c r="K397" i="44" s="1"/>
  <c r="H398" i="44"/>
  <c r="K398" i="44" s="1"/>
  <c r="H399" i="44"/>
  <c r="K399" i="44" s="1"/>
  <c r="H400" i="44"/>
  <c r="K400" i="44" s="1"/>
  <c r="H401" i="44"/>
  <c r="K401" i="44" s="1"/>
  <c r="H402" i="44"/>
  <c r="K402" i="44" s="1"/>
  <c r="H403" i="44"/>
  <c r="K403" i="44" s="1"/>
  <c r="H404" i="44"/>
  <c r="K404" i="44" s="1"/>
  <c r="H405" i="44"/>
  <c r="K405" i="44" s="1"/>
  <c r="H406" i="44"/>
  <c r="K406" i="44" s="1"/>
  <c r="H407" i="44"/>
  <c r="K407" i="44" s="1"/>
  <c r="H408" i="44"/>
  <c r="K408" i="44" s="1"/>
  <c r="H409" i="44"/>
  <c r="K409" i="44" s="1"/>
  <c r="H410" i="44"/>
  <c r="K410" i="44" s="1"/>
  <c r="H411" i="44"/>
  <c r="K411" i="44" s="1"/>
  <c r="H412" i="44"/>
  <c r="K412" i="44" s="1"/>
  <c r="H413" i="44"/>
  <c r="K413" i="44" s="1"/>
  <c r="H414" i="44"/>
  <c r="K414" i="44" s="1"/>
  <c r="H2" i="44"/>
  <c r="M479" i="27"/>
  <c r="M480" i="27"/>
  <c r="M481" i="27"/>
  <c r="M482" i="27"/>
  <c r="M483" i="27"/>
  <c r="M484" i="27"/>
  <c r="M485" i="27"/>
  <c r="M486" i="27"/>
  <c r="M487" i="27"/>
  <c r="M488" i="27"/>
  <c r="M489" i="27"/>
  <c r="M490" i="27"/>
  <c r="M491" i="27"/>
  <c r="M492" i="27"/>
  <c r="M493" i="27"/>
  <c r="M494" i="27"/>
  <c r="M495" i="27"/>
  <c r="M496" i="27"/>
  <c r="M497" i="27"/>
  <c r="M498" i="27"/>
  <c r="M499" i="27"/>
  <c r="M500" i="27"/>
  <c r="M501" i="27"/>
  <c r="M502" i="27"/>
  <c r="M503" i="27"/>
  <c r="M504" i="27"/>
  <c r="M505" i="27"/>
  <c r="M506" i="27"/>
  <c r="M507" i="27"/>
  <c r="M508" i="27"/>
  <c r="M509" i="27"/>
  <c r="M510" i="27"/>
  <c r="M511" i="27"/>
  <c r="M512" i="27"/>
  <c r="M513" i="27"/>
  <c r="M514" i="27"/>
  <c r="M515" i="27"/>
  <c r="M516" i="27"/>
  <c r="M517" i="27"/>
  <c r="M518" i="27"/>
  <c r="M519" i="27"/>
  <c r="M520" i="27"/>
  <c r="M521" i="27"/>
  <c r="M522" i="27"/>
  <c r="M523" i="27"/>
  <c r="M524" i="27"/>
  <c r="M525" i="27"/>
  <c r="M526" i="27"/>
  <c r="M527" i="27"/>
  <c r="M528" i="27"/>
  <c r="M529" i="27"/>
  <c r="M530" i="27"/>
  <c r="M531" i="27"/>
  <c r="M532" i="27"/>
  <c r="M533" i="27"/>
  <c r="M534" i="27"/>
  <c r="M535" i="27"/>
  <c r="M536" i="27"/>
  <c r="M537" i="27"/>
  <c r="M538" i="27"/>
  <c r="M539" i="27"/>
  <c r="M540" i="27"/>
  <c r="M541" i="27"/>
  <c r="M542" i="27"/>
  <c r="M543" i="27"/>
  <c r="M544" i="27"/>
  <c r="M545" i="27"/>
  <c r="M546" i="27"/>
  <c r="M547" i="27"/>
  <c r="M548" i="27"/>
  <c r="M549" i="27"/>
  <c r="M550" i="27"/>
  <c r="M551" i="27"/>
  <c r="M552" i="27"/>
  <c r="M553" i="27"/>
  <c r="M554" i="27"/>
  <c r="M555" i="27"/>
  <c r="M556" i="27"/>
  <c r="M557" i="27"/>
  <c r="M558" i="27"/>
  <c r="M559" i="27"/>
  <c r="M560" i="27"/>
  <c r="M561" i="27"/>
  <c r="M562" i="27"/>
  <c r="M563" i="27"/>
  <c r="M564" i="27"/>
  <c r="M565" i="27"/>
  <c r="M566" i="27"/>
  <c r="M567" i="27"/>
  <c r="M568" i="27"/>
  <c r="M569" i="27"/>
  <c r="M570" i="27"/>
  <c r="M571" i="27"/>
  <c r="M572" i="27"/>
  <c r="M573" i="27"/>
  <c r="M574" i="27"/>
  <c r="M575" i="27"/>
  <c r="M576" i="27"/>
  <c r="M577" i="27"/>
  <c r="M578" i="27"/>
  <c r="M579" i="27"/>
  <c r="M580" i="27"/>
  <c r="M581" i="27"/>
  <c r="M582" i="27"/>
  <c r="M583" i="27"/>
  <c r="M584" i="27"/>
  <c r="M585" i="27"/>
  <c r="M586" i="27"/>
  <c r="M587" i="27"/>
  <c r="M588" i="27"/>
  <c r="M589" i="27"/>
  <c r="M590" i="27"/>
  <c r="M591" i="27"/>
  <c r="M592" i="27"/>
  <c r="M593" i="27"/>
  <c r="M594" i="27"/>
  <c r="M595" i="27"/>
  <c r="M596" i="27"/>
  <c r="M597" i="27"/>
  <c r="M598" i="27"/>
  <c r="M599" i="27"/>
  <c r="M600" i="27"/>
  <c r="M601" i="27"/>
  <c r="M602" i="27"/>
  <c r="M603" i="27"/>
  <c r="M604" i="27"/>
  <c r="M605" i="27"/>
  <c r="M606" i="27"/>
  <c r="M607" i="27"/>
  <c r="M608" i="27"/>
  <c r="M609" i="27"/>
  <c r="M610" i="27"/>
  <c r="M611" i="27"/>
  <c r="M612" i="27"/>
  <c r="M613" i="27"/>
  <c r="M614" i="27"/>
  <c r="M615" i="27"/>
  <c r="M616" i="27"/>
  <c r="M617" i="27"/>
  <c r="M618" i="27"/>
  <c r="M619" i="27"/>
  <c r="M620" i="27"/>
  <c r="M621" i="27"/>
  <c r="M622" i="27"/>
  <c r="M623" i="27"/>
  <c r="M624" i="27"/>
  <c r="M625" i="27"/>
  <c r="M626" i="27"/>
  <c r="M627" i="27"/>
  <c r="M628" i="27"/>
  <c r="M629" i="27"/>
  <c r="M630" i="27"/>
  <c r="M631" i="27"/>
  <c r="M632" i="27"/>
  <c r="M633" i="27"/>
  <c r="M634" i="27"/>
  <c r="M635" i="27"/>
  <c r="M636" i="27"/>
  <c r="M637" i="27"/>
  <c r="M638" i="27"/>
  <c r="M639" i="27"/>
  <c r="M640" i="27"/>
  <c r="M641" i="27"/>
  <c r="M642" i="27"/>
  <c r="M643" i="27"/>
  <c r="M644" i="27"/>
  <c r="M645" i="27"/>
  <c r="M646" i="27"/>
  <c r="M647" i="27"/>
  <c r="M648" i="27"/>
  <c r="M649" i="27"/>
  <c r="M650" i="27"/>
  <c r="M651" i="27"/>
  <c r="M652" i="27"/>
  <c r="M653" i="27"/>
  <c r="M654" i="27"/>
  <c r="M655" i="27"/>
  <c r="M656" i="27"/>
  <c r="M657" i="27"/>
  <c r="M658" i="27"/>
  <c r="M659" i="27"/>
  <c r="M660" i="27"/>
  <c r="M661" i="27"/>
  <c r="M662" i="27"/>
  <c r="M663" i="27"/>
  <c r="M664" i="27"/>
  <c r="M665" i="27"/>
  <c r="M666" i="27"/>
  <c r="M667" i="27"/>
  <c r="M668" i="27"/>
  <c r="M669" i="27"/>
  <c r="M670" i="27"/>
  <c r="M671" i="27"/>
  <c r="M672" i="27"/>
  <c r="M673" i="27"/>
  <c r="M674" i="27"/>
  <c r="M675" i="27"/>
  <c r="M676" i="27"/>
  <c r="M677" i="27"/>
  <c r="M678" i="27"/>
  <c r="M679" i="27"/>
  <c r="M680" i="27"/>
  <c r="M681" i="27"/>
  <c r="M682" i="27"/>
  <c r="M683" i="27"/>
  <c r="M684" i="27"/>
  <c r="M685" i="27"/>
  <c r="M686" i="27"/>
  <c r="M687" i="27"/>
  <c r="M688" i="27"/>
  <c r="M689" i="27"/>
  <c r="M690" i="27"/>
  <c r="M691" i="27"/>
  <c r="M692" i="27"/>
  <c r="M693" i="27"/>
  <c r="M694" i="27"/>
  <c r="M695" i="27"/>
  <c r="M696" i="27"/>
  <c r="M697" i="27"/>
  <c r="M698" i="27"/>
  <c r="M699" i="27"/>
  <c r="M700" i="27"/>
  <c r="M701" i="27"/>
  <c r="M702" i="27"/>
  <c r="M703" i="27"/>
  <c r="M704" i="27"/>
  <c r="M705" i="27"/>
  <c r="M706" i="27"/>
  <c r="M707" i="27"/>
  <c r="M708" i="27"/>
  <c r="M709" i="27"/>
  <c r="M710" i="27"/>
  <c r="M711" i="27"/>
  <c r="M712" i="27"/>
  <c r="M713" i="27"/>
  <c r="M714" i="27"/>
  <c r="M715" i="27"/>
  <c r="M716" i="27"/>
  <c r="M717" i="27"/>
  <c r="M718" i="27"/>
  <c r="M719" i="27"/>
  <c r="M720" i="27"/>
  <c r="M721" i="27"/>
  <c r="M722" i="27"/>
  <c r="M723" i="27"/>
  <c r="M724" i="27"/>
  <c r="M725" i="27"/>
  <c r="M726" i="27"/>
  <c r="M727" i="27"/>
  <c r="M728" i="27"/>
  <c r="M729" i="27"/>
  <c r="M730" i="27"/>
  <c r="M731" i="27"/>
  <c r="M732" i="27"/>
  <c r="M733" i="27"/>
  <c r="M734" i="27"/>
  <c r="M735" i="27"/>
  <c r="M736" i="27"/>
  <c r="M737" i="27"/>
  <c r="M738" i="27"/>
  <c r="M739" i="27"/>
  <c r="M740" i="27"/>
  <c r="M741" i="27"/>
  <c r="M742" i="27"/>
  <c r="M743" i="27"/>
  <c r="M744" i="27"/>
  <c r="M745" i="27"/>
  <c r="M746" i="27"/>
  <c r="M747" i="27"/>
  <c r="M748" i="27"/>
  <c r="M749" i="27"/>
  <c r="M750" i="27"/>
  <c r="M751" i="27"/>
  <c r="M752" i="27"/>
  <c r="M753" i="27"/>
  <c r="M754" i="27"/>
  <c r="M755" i="27"/>
  <c r="M756" i="27"/>
  <c r="M757" i="27"/>
  <c r="M758" i="27"/>
  <c r="M759" i="27"/>
  <c r="M760" i="27"/>
  <c r="M761" i="27"/>
  <c r="M762" i="27"/>
  <c r="M763" i="27"/>
  <c r="M764" i="27"/>
  <c r="M765" i="27"/>
  <c r="M766" i="27"/>
  <c r="M767" i="27"/>
  <c r="M768" i="27"/>
  <c r="M769" i="27"/>
  <c r="M770" i="27"/>
  <c r="M771" i="27"/>
  <c r="M772" i="27"/>
  <c r="M773" i="27"/>
  <c r="M774" i="27"/>
  <c r="M775" i="27"/>
  <c r="M776" i="27"/>
  <c r="M777" i="27"/>
  <c r="M778" i="27"/>
  <c r="M779" i="27"/>
  <c r="M780" i="27"/>
  <c r="M781" i="27"/>
  <c r="M782" i="27"/>
  <c r="M783" i="27"/>
  <c r="M784" i="27"/>
  <c r="M785" i="27"/>
  <c r="M786" i="27"/>
  <c r="M787" i="27"/>
  <c r="M788" i="27"/>
  <c r="M789" i="27"/>
  <c r="M790" i="27"/>
  <c r="M791" i="27"/>
  <c r="M792" i="27"/>
  <c r="M793" i="27"/>
  <c r="M794" i="27"/>
  <c r="M795" i="27"/>
  <c r="M796" i="27"/>
  <c r="M797" i="27"/>
  <c r="M798" i="27"/>
  <c r="M799" i="27"/>
  <c r="M800" i="27"/>
  <c r="M801" i="27"/>
  <c r="M802" i="27"/>
  <c r="M803" i="27"/>
  <c r="M804" i="27"/>
  <c r="M805" i="27"/>
  <c r="M806" i="27"/>
  <c r="M807" i="27"/>
  <c r="M808" i="27"/>
  <c r="M809" i="27"/>
  <c r="M810" i="27"/>
  <c r="M811" i="27"/>
  <c r="M812" i="27"/>
  <c r="M813" i="27"/>
  <c r="M814" i="27"/>
  <c r="M815" i="27"/>
  <c r="M816" i="27"/>
  <c r="M817" i="27"/>
  <c r="M818" i="27"/>
  <c r="M819" i="27"/>
  <c r="M820" i="27"/>
  <c r="M821" i="27"/>
  <c r="M822" i="27"/>
  <c r="M823" i="27"/>
  <c r="M824" i="27"/>
  <c r="M825" i="27"/>
  <c r="M826" i="27"/>
  <c r="M827" i="27"/>
  <c r="M828" i="27"/>
  <c r="M829" i="27"/>
  <c r="M830" i="27"/>
  <c r="M831" i="27"/>
  <c r="M832" i="27"/>
  <c r="M833" i="27"/>
  <c r="M834" i="27"/>
  <c r="M835" i="27"/>
  <c r="M836" i="27"/>
  <c r="M837" i="27"/>
  <c r="M838" i="27"/>
  <c r="M839" i="27"/>
  <c r="M840" i="27"/>
  <c r="M841" i="27"/>
  <c r="M842" i="27"/>
  <c r="M843" i="27"/>
  <c r="M844" i="27"/>
  <c r="M845" i="27"/>
  <c r="M846" i="27"/>
  <c r="M847" i="27"/>
  <c r="M848" i="27"/>
  <c r="M849" i="27"/>
  <c r="M850" i="27"/>
  <c r="M851" i="27"/>
  <c r="M852" i="27"/>
  <c r="M853" i="27"/>
  <c r="M854" i="27"/>
  <c r="M855" i="27"/>
  <c r="M856" i="27"/>
  <c r="M857" i="27"/>
  <c r="M858" i="27"/>
  <c r="M859" i="27"/>
  <c r="M860" i="27"/>
  <c r="M861" i="27"/>
  <c r="M862" i="27"/>
  <c r="M863" i="27"/>
  <c r="M864" i="27"/>
  <c r="M865" i="27"/>
  <c r="M866" i="27"/>
  <c r="M867" i="27"/>
  <c r="M868" i="27"/>
  <c r="M869" i="27"/>
  <c r="M870" i="27"/>
  <c r="M871" i="27"/>
  <c r="M872" i="27"/>
  <c r="M873" i="27"/>
  <c r="M874" i="27"/>
  <c r="M875" i="27"/>
  <c r="M876" i="27"/>
  <c r="M877" i="27"/>
  <c r="M878" i="27"/>
  <c r="M879" i="27"/>
  <c r="M880" i="27"/>
  <c r="M881" i="27"/>
  <c r="M882" i="27"/>
  <c r="M883" i="27"/>
  <c r="M884" i="27"/>
  <c r="M885" i="27"/>
  <c r="M886" i="27"/>
  <c r="M887" i="27"/>
  <c r="M888" i="27"/>
  <c r="M889" i="27"/>
  <c r="M890" i="27"/>
  <c r="M891" i="27"/>
  <c r="M892" i="27"/>
  <c r="M893" i="27"/>
  <c r="M894" i="27"/>
  <c r="M895" i="27"/>
  <c r="M896" i="27"/>
  <c r="M897" i="27"/>
  <c r="M898" i="27"/>
  <c r="M899" i="27"/>
  <c r="M900" i="27"/>
  <c r="M901" i="27"/>
  <c r="M902" i="27"/>
  <c r="M903" i="27"/>
  <c r="M904" i="27"/>
  <c r="M905" i="27"/>
  <c r="M906" i="27"/>
  <c r="M907" i="27"/>
  <c r="M908" i="27"/>
  <c r="M909" i="27"/>
  <c r="M910" i="27"/>
  <c r="M911" i="27"/>
  <c r="M912" i="27"/>
  <c r="M913" i="27"/>
  <c r="M914" i="27"/>
  <c r="M915" i="27"/>
  <c r="M916" i="27"/>
  <c r="M917" i="27"/>
  <c r="M918" i="27"/>
  <c r="M919" i="27"/>
  <c r="M920" i="27"/>
  <c r="M921" i="27"/>
  <c r="M922" i="27"/>
  <c r="M923" i="27"/>
  <c r="M924" i="27"/>
  <c r="M925" i="27"/>
  <c r="M926" i="27"/>
  <c r="M927" i="27"/>
  <c r="M928" i="27"/>
  <c r="M929" i="27"/>
  <c r="M930" i="27"/>
  <c r="M931" i="27"/>
  <c r="M932" i="27"/>
  <c r="M933" i="27"/>
  <c r="M934" i="27"/>
  <c r="M935" i="27"/>
  <c r="M936" i="27"/>
  <c r="M937" i="27"/>
  <c r="M938" i="27"/>
  <c r="M939" i="27"/>
  <c r="M940" i="27"/>
  <c r="M941" i="27"/>
  <c r="M942" i="27"/>
  <c r="M943" i="27"/>
  <c r="M944" i="27"/>
  <c r="M945" i="27"/>
  <c r="M946" i="27"/>
  <c r="M947" i="27"/>
  <c r="M948" i="27"/>
  <c r="M949" i="27"/>
  <c r="M950" i="27"/>
  <c r="M951" i="27"/>
  <c r="M952" i="27"/>
  <c r="M953" i="27"/>
  <c r="M954" i="27"/>
  <c r="M955" i="27"/>
  <c r="M956" i="27"/>
  <c r="M957" i="27"/>
  <c r="M958" i="27"/>
  <c r="M959" i="27"/>
  <c r="M960" i="27"/>
  <c r="M961" i="27"/>
  <c r="M962" i="27"/>
  <c r="M963" i="27"/>
  <c r="M964" i="27"/>
  <c r="M965" i="27"/>
  <c r="M966" i="27"/>
  <c r="M967" i="27"/>
  <c r="M968" i="27"/>
  <c r="M969" i="27"/>
  <c r="M970" i="27"/>
  <c r="M971" i="27"/>
  <c r="M972" i="27"/>
  <c r="M973" i="27"/>
  <c r="M974" i="27"/>
  <c r="M975" i="27"/>
  <c r="M976" i="27"/>
  <c r="M977" i="27"/>
  <c r="M978" i="27"/>
  <c r="M979" i="27"/>
  <c r="M980" i="27"/>
  <c r="M981" i="27"/>
  <c r="M982" i="27"/>
  <c r="M983" i="27"/>
  <c r="M984" i="27"/>
  <c r="M985" i="27"/>
  <c r="M986" i="27"/>
  <c r="M987" i="27"/>
  <c r="M988" i="27"/>
  <c r="M989" i="27"/>
  <c r="M990" i="27"/>
  <c r="M991" i="27"/>
  <c r="M992" i="27"/>
  <c r="M993" i="27"/>
  <c r="M994" i="27"/>
  <c r="M995" i="27"/>
  <c r="M996" i="27"/>
  <c r="M997" i="27"/>
  <c r="M998" i="27"/>
  <c r="M999" i="27"/>
  <c r="M1000" i="27"/>
  <c r="M1001" i="27"/>
  <c r="M1002" i="27"/>
  <c r="M1003" i="27"/>
  <c r="M1004" i="27"/>
  <c r="M1005" i="27"/>
  <c r="M1006" i="27"/>
  <c r="M1007" i="27"/>
  <c r="M1008" i="27"/>
  <c r="M1009" i="27"/>
  <c r="M1010" i="27"/>
  <c r="M1011" i="27"/>
  <c r="M1012" i="27"/>
  <c r="M1013" i="27"/>
  <c r="M1014" i="27"/>
  <c r="M1015" i="27"/>
  <c r="M1016" i="27"/>
  <c r="M1017" i="27"/>
  <c r="M1018" i="27"/>
  <c r="M1019" i="27"/>
  <c r="M1020" i="27"/>
  <c r="M1021" i="27"/>
  <c r="M1022" i="27"/>
  <c r="M1023" i="27"/>
  <c r="M1024" i="27"/>
  <c r="M1025" i="27"/>
  <c r="M1026" i="27"/>
  <c r="M1027" i="27"/>
  <c r="M1028" i="27"/>
  <c r="M1029" i="27"/>
  <c r="M1030" i="27"/>
  <c r="M1031" i="27"/>
  <c r="M1032" i="27"/>
  <c r="M1033" i="27"/>
  <c r="M1034" i="27"/>
  <c r="M1035" i="27"/>
  <c r="M1036" i="27"/>
  <c r="M1037" i="27"/>
  <c r="M1038" i="27"/>
  <c r="M1039" i="27"/>
  <c r="M1040" i="27"/>
  <c r="M1041" i="27"/>
  <c r="M1042" i="27"/>
  <c r="M1043" i="27"/>
  <c r="M1044" i="27"/>
  <c r="M1045" i="27"/>
  <c r="M1046" i="27"/>
  <c r="M1047" i="27"/>
  <c r="M1048" i="27"/>
  <c r="M1049" i="27"/>
  <c r="M1050" i="27"/>
  <c r="M1051" i="27"/>
  <c r="M1052" i="27"/>
  <c r="M1053" i="27"/>
  <c r="M1054" i="27"/>
  <c r="M1055" i="27"/>
  <c r="M1056" i="27"/>
  <c r="M1057" i="27"/>
  <c r="M1058" i="27"/>
  <c r="M1059" i="27"/>
  <c r="M1060" i="27"/>
  <c r="M1061" i="27"/>
  <c r="M1062" i="27"/>
  <c r="M1063" i="27"/>
  <c r="M1064" i="27"/>
  <c r="M1065" i="27"/>
  <c r="M1066" i="27"/>
  <c r="M1067" i="27"/>
  <c r="M1068" i="27"/>
  <c r="M1069" i="27"/>
  <c r="M1070" i="27"/>
  <c r="M1071" i="27"/>
  <c r="M1072" i="27"/>
  <c r="M1073" i="27"/>
  <c r="M1074" i="27"/>
  <c r="M1075" i="27"/>
  <c r="M1076" i="27"/>
  <c r="M1077" i="27"/>
  <c r="M1078" i="27"/>
  <c r="M1079" i="27"/>
  <c r="M1080" i="27"/>
  <c r="M1081" i="27"/>
  <c r="M1082" i="27"/>
  <c r="M1083" i="27"/>
  <c r="M1084" i="27"/>
  <c r="M1085" i="27"/>
  <c r="M1086" i="27"/>
  <c r="M1087" i="27"/>
  <c r="M1088" i="27"/>
  <c r="M1089" i="27"/>
  <c r="M1090" i="27"/>
  <c r="M1091" i="27"/>
  <c r="M1092" i="27"/>
  <c r="M1093" i="27"/>
  <c r="M1094" i="27"/>
  <c r="M1095" i="27"/>
  <c r="M1096" i="27"/>
  <c r="M1097" i="27"/>
  <c r="M1098" i="27"/>
  <c r="M1099" i="27"/>
  <c r="M1100" i="27"/>
  <c r="M1101" i="27"/>
  <c r="M1102" i="27"/>
  <c r="M1103" i="27"/>
  <c r="M1104" i="27"/>
  <c r="M1105" i="27"/>
  <c r="M1106" i="27"/>
  <c r="M1107" i="27"/>
  <c r="M1108" i="27"/>
  <c r="M1109" i="27"/>
  <c r="M1110" i="27"/>
  <c r="M1111" i="27"/>
  <c r="M1112" i="27"/>
  <c r="M1113" i="27"/>
  <c r="M1114" i="27"/>
  <c r="M1115" i="27"/>
  <c r="M1116" i="27"/>
  <c r="M1117" i="27"/>
  <c r="M1118" i="27"/>
  <c r="M1119" i="27"/>
  <c r="M1120" i="27"/>
  <c r="M1121" i="27"/>
  <c r="M1122" i="27"/>
  <c r="M1123" i="27"/>
  <c r="M1124" i="27"/>
  <c r="M1125" i="27"/>
  <c r="M1126" i="27"/>
  <c r="M1127" i="27"/>
  <c r="M1128" i="27"/>
  <c r="M1129" i="27"/>
  <c r="M1130" i="27"/>
  <c r="M1131" i="27"/>
  <c r="M1132" i="27"/>
  <c r="M1133" i="27"/>
  <c r="M1134" i="27"/>
  <c r="M1135" i="27"/>
  <c r="M1136" i="27"/>
  <c r="M1137" i="27"/>
  <c r="M1138" i="27"/>
  <c r="M1139" i="27"/>
  <c r="M1140" i="27"/>
  <c r="M1141" i="27"/>
  <c r="M1142" i="27"/>
  <c r="M1143" i="27"/>
  <c r="M1144" i="27"/>
  <c r="M1145" i="27"/>
  <c r="M1146" i="27"/>
  <c r="M1147" i="27"/>
  <c r="M1148" i="27"/>
  <c r="M1149" i="27"/>
  <c r="M1150" i="27"/>
  <c r="M1151" i="27"/>
  <c r="M1152" i="27"/>
  <c r="M1153" i="27"/>
  <c r="M1154" i="27"/>
  <c r="M1155" i="27"/>
  <c r="M1156" i="27"/>
  <c r="M1157" i="27"/>
  <c r="M1158" i="27"/>
  <c r="M1159" i="27"/>
  <c r="M1160" i="27"/>
  <c r="M1161" i="27"/>
  <c r="M1162" i="27"/>
  <c r="M1163" i="27"/>
  <c r="M1164" i="27"/>
  <c r="M1165" i="27"/>
  <c r="M1166" i="27"/>
  <c r="M1167" i="27"/>
  <c r="M1168" i="27"/>
  <c r="M1169" i="27"/>
  <c r="M1170" i="27"/>
  <c r="M1171" i="27"/>
  <c r="M1172" i="27"/>
  <c r="M1173" i="27"/>
  <c r="M1174" i="27"/>
  <c r="M1175" i="27"/>
  <c r="M1176" i="27"/>
  <c r="M1177" i="27"/>
  <c r="M1178" i="27"/>
  <c r="M1179" i="27"/>
  <c r="M1180" i="27"/>
  <c r="M1181" i="27"/>
  <c r="M1182" i="27"/>
  <c r="M1183" i="27"/>
  <c r="M1184" i="27"/>
  <c r="M1185" i="27"/>
  <c r="M1186" i="27"/>
  <c r="M1187" i="27"/>
  <c r="M1188" i="27"/>
  <c r="M1189" i="27"/>
  <c r="M1190" i="27"/>
  <c r="M1191" i="27"/>
  <c r="M1192" i="27"/>
  <c r="M1193" i="27"/>
  <c r="M1194" i="27"/>
  <c r="M1195" i="27"/>
  <c r="M1196" i="27"/>
  <c r="M1197" i="27"/>
  <c r="M1198" i="27"/>
  <c r="M1199" i="27"/>
  <c r="M1200" i="27"/>
  <c r="M1201" i="27"/>
  <c r="M1202" i="27"/>
  <c r="M1203" i="27"/>
  <c r="M1204" i="27"/>
  <c r="M1205" i="27"/>
  <c r="M1206" i="27"/>
  <c r="M1207" i="27"/>
  <c r="M1208" i="27"/>
  <c r="M1209" i="27"/>
  <c r="M1210" i="27"/>
  <c r="M1211" i="27"/>
  <c r="M1212" i="27"/>
  <c r="M1213" i="27"/>
  <c r="M1214" i="27"/>
  <c r="M1215" i="27"/>
  <c r="M1216" i="27"/>
  <c r="M1217" i="27"/>
  <c r="M1218" i="27"/>
  <c r="M1219" i="27"/>
  <c r="M1220" i="27"/>
  <c r="M1221" i="27"/>
  <c r="M1222" i="27"/>
  <c r="M1223" i="27"/>
  <c r="M1224" i="27"/>
  <c r="M1225" i="27"/>
  <c r="M1226" i="27"/>
  <c r="M1227" i="27"/>
  <c r="M1228" i="27"/>
  <c r="M1229" i="27"/>
  <c r="M1230" i="27"/>
  <c r="M1231" i="27"/>
  <c r="M1232" i="27"/>
  <c r="M1233" i="27"/>
  <c r="M1234" i="27"/>
  <c r="M1235" i="27"/>
  <c r="M1236" i="27"/>
  <c r="M1237" i="27"/>
  <c r="M1238" i="27"/>
  <c r="M1239" i="27"/>
  <c r="M1240" i="27"/>
  <c r="M1241" i="27"/>
  <c r="M1242" i="27"/>
  <c r="M1243" i="27"/>
  <c r="M1244" i="27"/>
  <c r="M1245" i="27"/>
  <c r="M1246" i="27"/>
  <c r="M1247" i="27"/>
  <c r="M1248" i="27"/>
  <c r="M1249" i="27"/>
  <c r="M1250" i="27"/>
  <c r="M1251" i="27"/>
  <c r="M1252" i="27"/>
  <c r="M1253" i="27"/>
  <c r="M1254" i="27"/>
  <c r="M1255" i="27"/>
  <c r="M1256" i="27"/>
  <c r="M1257" i="27"/>
  <c r="M1258" i="27"/>
  <c r="M1259" i="27"/>
  <c r="M1260" i="27"/>
  <c r="M1261" i="27"/>
  <c r="M1262" i="27"/>
  <c r="M1263" i="27"/>
  <c r="M1264" i="27"/>
  <c r="M1265" i="27"/>
  <c r="M1266" i="27"/>
  <c r="M1267" i="27"/>
  <c r="M1268" i="27"/>
  <c r="M1269" i="27"/>
  <c r="M1270" i="27"/>
  <c r="M1271" i="27"/>
  <c r="M1272" i="27"/>
  <c r="M1273" i="27"/>
  <c r="M1274" i="27"/>
  <c r="M1275" i="27"/>
  <c r="M1276" i="27"/>
  <c r="M1277" i="27"/>
  <c r="M1278" i="27"/>
  <c r="M1279" i="27"/>
  <c r="M1280" i="27"/>
  <c r="M1281" i="27"/>
  <c r="M1282" i="27"/>
  <c r="M1283" i="27"/>
  <c r="M1284" i="27"/>
  <c r="M1285" i="27"/>
  <c r="M1286" i="27"/>
  <c r="M1287" i="27"/>
  <c r="M1288" i="27"/>
  <c r="M1289" i="27"/>
  <c r="M1290" i="27"/>
  <c r="M1291" i="27"/>
  <c r="M1292" i="27"/>
  <c r="M1293" i="27"/>
  <c r="M1294" i="27"/>
  <c r="M1295" i="27"/>
  <c r="M1296" i="27"/>
  <c r="M1297" i="27"/>
  <c r="M1298" i="27"/>
  <c r="M1299" i="27"/>
  <c r="M1300" i="27"/>
  <c r="M1301" i="27"/>
  <c r="M1302" i="27"/>
  <c r="M1303" i="27"/>
  <c r="M1304" i="27"/>
  <c r="M1305" i="27"/>
  <c r="M1306" i="27"/>
  <c r="M1307" i="27"/>
  <c r="M1308" i="27"/>
  <c r="M1309" i="27"/>
  <c r="M1310" i="27"/>
  <c r="M1311" i="27"/>
  <c r="M1312" i="27"/>
  <c r="M1313" i="27"/>
  <c r="M1314" i="27"/>
  <c r="M1315" i="27"/>
  <c r="M1316" i="27"/>
  <c r="M1317" i="27"/>
  <c r="M1318" i="27"/>
  <c r="M1319" i="27"/>
  <c r="M1320" i="27"/>
  <c r="M1321" i="27"/>
  <c r="M1322" i="27"/>
  <c r="M1323" i="27"/>
  <c r="M1324" i="27"/>
  <c r="M1325" i="27"/>
  <c r="M1326" i="27"/>
  <c r="M1327" i="27"/>
  <c r="M1328" i="27"/>
  <c r="M1329" i="27"/>
  <c r="M1330" i="27"/>
  <c r="M1331" i="27"/>
  <c r="M1332" i="27"/>
  <c r="M1333" i="27"/>
  <c r="M1334" i="27"/>
  <c r="M1335" i="27"/>
  <c r="M1336" i="27"/>
  <c r="M1337" i="27"/>
  <c r="M1338" i="27"/>
  <c r="M1339" i="27"/>
  <c r="M1340" i="27"/>
  <c r="M1341" i="27"/>
  <c r="M1342" i="27"/>
  <c r="M1343" i="27"/>
  <c r="M1344" i="27"/>
  <c r="M1345" i="27"/>
  <c r="M1346" i="27"/>
  <c r="M1347" i="27"/>
  <c r="M1348" i="27"/>
  <c r="M1349" i="27"/>
  <c r="M1350" i="27"/>
  <c r="M1351" i="27"/>
  <c r="M1352" i="27"/>
  <c r="M1353" i="27"/>
  <c r="M1354" i="27"/>
  <c r="M1355" i="27"/>
  <c r="M1356" i="27"/>
  <c r="M1357" i="27"/>
  <c r="M1358" i="27"/>
  <c r="M1359" i="27"/>
  <c r="M1360" i="27"/>
  <c r="M1361" i="27"/>
  <c r="M1362" i="27"/>
  <c r="M1363" i="27"/>
  <c r="M1364" i="27"/>
  <c r="M1365" i="27"/>
  <c r="M1366" i="27"/>
  <c r="M1367" i="27"/>
  <c r="M1368" i="27"/>
  <c r="M1369" i="27"/>
  <c r="M1370" i="27"/>
  <c r="M1371" i="27"/>
  <c r="M1372" i="27"/>
  <c r="M1373" i="27"/>
  <c r="M1374" i="27"/>
  <c r="M1375" i="27"/>
  <c r="M1376" i="27"/>
  <c r="M1377" i="27"/>
  <c r="M1378" i="27"/>
  <c r="M1379" i="27"/>
  <c r="M1380" i="27"/>
  <c r="M1381" i="27"/>
  <c r="M1382" i="27"/>
  <c r="M1383" i="27"/>
  <c r="M1384" i="27"/>
  <c r="M1385" i="27"/>
  <c r="M1386" i="27"/>
  <c r="M1387" i="27"/>
  <c r="M1388" i="27"/>
  <c r="M1389" i="27"/>
  <c r="M1390" i="27"/>
  <c r="M1391" i="27"/>
  <c r="M1392" i="27"/>
  <c r="M1393" i="27"/>
  <c r="M1394" i="27"/>
  <c r="I475" i="27"/>
  <c r="I476" i="27"/>
  <c r="I477" i="27"/>
  <c r="I478" i="27" s="1"/>
  <c r="I479" i="27"/>
  <c r="I480" i="27"/>
  <c r="I481" i="27"/>
  <c r="I482" i="27"/>
  <c r="I483" i="27"/>
  <c r="I484" i="27"/>
  <c r="I485" i="27" s="1"/>
  <c r="I486" i="27" s="1"/>
  <c r="I487" i="27"/>
  <c r="I488" i="27"/>
  <c r="I489" i="27"/>
  <c r="I490" i="27"/>
  <c r="I491" i="27"/>
  <c r="I492" i="27"/>
  <c r="I493" i="27" s="1"/>
  <c r="I494" i="27" s="1"/>
  <c r="I495" i="27"/>
  <c r="I496" i="27" s="1"/>
  <c r="I497" i="27" s="1"/>
  <c r="I498" i="27"/>
  <c r="I499" i="27"/>
  <c r="I500" i="27" s="1"/>
  <c r="I501" i="27" s="1"/>
  <c r="I502" i="27"/>
  <c r="I503" i="27"/>
  <c r="I504" i="27"/>
  <c r="I505" i="27"/>
  <c r="I506" i="27"/>
  <c r="I507" i="27" s="1"/>
  <c r="I508" i="27" s="1"/>
  <c r="I509" i="27" s="1"/>
  <c r="I510" i="27" s="1"/>
  <c r="I511" i="27" s="1"/>
  <c r="I512" i="27" s="1"/>
  <c r="I513" i="27"/>
  <c r="I514" i="27"/>
  <c r="I515" i="27" s="1"/>
  <c r="I516" i="27" s="1"/>
  <c r="I517" i="27" s="1"/>
  <c r="I518" i="27" s="1"/>
  <c r="I519" i="27" s="1"/>
  <c r="I520" i="27" s="1"/>
  <c r="I521" i="27"/>
  <c r="I522" i="27" s="1"/>
  <c r="I523" i="27"/>
  <c r="I524" i="27"/>
  <c r="I525" i="27"/>
  <c r="I526" i="27"/>
  <c r="I527" i="27"/>
  <c r="I528" i="27"/>
  <c r="I529" i="27"/>
  <c r="I530" i="27"/>
  <c r="I531" i="27"/>
  <c r="I532" i="27"/>
  <c r="I533" i="27"/>
  <c r="I534" i="27"/>
  <c r="I535" i="27"/>
  <c r="I536" i="27"/>
  <c r="I537" i="27"/>
  <c r="I538" i="27"/>
  <c r="I539" i="27"/>
  <c r="I540" i="27"/>
  <c r="I541" i="27"/>
  <c r="I542" i="27"/>
  <c r="I543" i="27"/>
  <c r="I544" i="27"/>
  <c r="I545" i="27"/>
  <c r="I546" i="27"/>
  <c r="I547" i="27"/>
  <c r="I548" i="27"/>
  <c r="I549" i="27"/>
  <c r="I550" i="27"/>
  <c r="I551" i="27"/>
  <c r="I552" i="27"/>
  <c r="I553" i="27"/>
  <c r="I554" i="27"/>
  <c r="I555" i="27"/>
  <c r="I556" i="27"/>
  <c r="I557" i="27"/>
  <c r="I558" i="27"/>
  <c r="I559" i="27"/>
  <c r="I560" i="27"/>
  <c r="I561" i="27"/>
  <c r="I562" i="27"/>
  <c r="I563" i="27"/>
  <c r="I564" i="27"/>
  <c r="I565" i="27" s="1"/>
  <c r="I566" i="27" s="1"/>
  <c r="I567" i="27" s="1"/>
  <c r="I568" i="27" s="1"/>
  <c r="I569" i="27" s="1"/>
  <c r="I570" i="27" s="1"/>
  <c r="I571" i="27" s="1"/>
  <c r="I572" i="27" s="1"/>
  <c r="I573" i="27" s="1"/>
  <c r="I574" i="27" s="1"/>
  <c r="I575" i="27" s="1"/>
  <c r="I576" i="27" s="1"/>
  <c r="I577" i="27" s="1"/>
  <c r="I578" i="27" s="1"/>
  <c r="I579" i="27" s="1"/>
  <c r="I580" i="27" s="1"/>
  <c r="I581" i="27" s="1"/>
  <c r="I582" i="27" s="1"/>
  <c r="I583" i="27" s="1"/>
  <c r="I584" i="27" s="1"/>
  <c r="I585" i="27" s="1"/>
  <c r="I586" i="27" s="1"/>
  <c r="I587" i="27" s="1"/>
  <c r="I588" i="27" s="1"/>
  <c r="I589" i="27"/>
  <c r="I590" i="27" s="1"/>
  <c r="I591" i="27" s="1"/>
  <c r="I592" i="27" s="1"/>
  <c r="I593" i="27" s="1"/>
  <c r="I594" i="27" s="1"/>
  <c r="I595" i="27"/>
  <c r="I596" i="27" s="1"/>
  <c r="I597" i="27"/>
  <c r="I598" i="27" s="1"/>
  <c r="I599" i="27" s="1"/>
  <c r="I600" i="27" s="1"/>
  <c r="I601" i="27" s="1"/>
  <c r="I602" i="27" s="1"/>
  <c r="I603" i="27"/>
  <c r="I604" i="27" s="1"/>
  <c r="I605" i="27" s="1"/>
  <c r="I606" i="27" s="1"/>
  <c r="I607" i="27" s="1"/>
  <c r="I608" i="27"/>
  <c r="I609" i="27" s="1"/>
  <c r="I610" i="27" s="1"/>
  <c r="I611" i="27" s="1"/>
  <c r="I612" i="27" s="1"/>
  <c r="I613" i="27" s="1"/>
  <c r="I614" i="27"/>
  <c r="I615" i="27" s="1"/>
  <c r="I616" i="27"/>
  <c r="I617" i="27" s="1"/>
  <c r="I618" i="27" s="1"/>
  <c r="I619" i="27" s="1"/>
  <c r="I620" i="27" s="1"/>
  <c r="I621" i="27"/>
  <c r="I622" i="27"/>
  <c r="I623" i="27" s="1"/>
  <c r="I624" i="27" s="1"/>
  <c r="I625" i="27" s="1"/>
  <c r="I626" i="27" s="1"/>
  <c r="I627" i="27" s="1"/>
  <c r="I628" i="27"/>
  <c r="I629" i="27" s="1"/>
  <c r="I630" i="27" s="1"/>
  <c r="I631" i="27"/>
  <c r="I632" i="27"/>
  <c r="I633" i="27" s="1"/>
  <c r="I634" i="27" s="1"/>
  <c r="I635" i="27"/>
  <c r="I636" i="27" s="1"/>
  <c r="I637" i="27" s="1"/>
  <c r="I638" i="27" s="1"/>
  <c r="I639" i="27" s="1"/>
  <c r="I640" i="27" s="1"/>
  <c r="I641" i="27"/>
  <c r="I642" i="27" s="1"/>
  <c r="I643" i="27" s="1"/>
  <c r="I644" i="27" s="1"/>
  <c r="I645" i="27" s="1"/>
  <c r="I646" i="27" s="1"/>
  <c r="I647" i="27"/>
  <c r="I648" i="27" s="1"/>
  <c r="I649" i="27" s="1"/>
  <c r="I650" i="27"/>
  <c r="I651" i="27"/>
  <c r="I652" i="27" s="1"/>
  <c r="I653" i="27"/>
  <c r="I654" i="27" s="1"/>
  <c r="I655" i="27" s="1"/>
  <c r="I656" i="27" s="1"/>
  <c r="I657" i="27" s="1"/>
  <c r="I658" i="27" s="1"/>
  <c r="I659" i="27"/>
  <c r="I660" i="27"/>
  <c r="I661" i="27"/>
  <c r="I662" i="27"/>
  <c r="I663" i="27"/>
  <c r="I664" i="27"/>
  <c r="I665" i="27"/>
  <c r="I666" i="27" s="1"/>
  <c r="I667" i="27"/>
  <c r="I668" i="27"/>
  <c r="I669" i="27" s="1"/>
  <c r="I670" i="27" s="1"/>
  <c r="I671" i="27" s="1"/>
  <c r="I672" i="27" s="1"/>
  <c r="I673" i="27" s="1"/>
  <c r="I674" i="27"/>
  <c r="I675" i="27" s="1"/>
  <c r="I676" i="27" s="1"/>
  <c r="I677" i="27" s="1"/>
  <c r="I678" i="27"/>
  <c r="I679" i="27" s="1"/>
  <c r="I680" i="27"/>
  <c r="I681" i="27" s="1"/>
  <c r="I682" i="27" s="1"/>
  <c r="I683" i="27" s="1"/>
  <c r="I684" i="27" s="1"/>
  <c r="I685" i="27" s="1"/>
  <c r="I686" i="27" s="1"/>
  <c r="I687" i="27" s="1"/>
  <c r="I688" i="27" s="1"/>
  <c r="I689" i="27" s="1"/>
  <c r="I690" i="27" s="1"/>
  <c r="I691" i="27" s="1"/>
  <c r="I692" i="27" s="1"/>
  <c r="I693" i="27" s="1"/>
  <c r="I694" i="27" s="1"/>
  <c r="I695" i="27" s="1"/>
  <c r="I696" i="27" s="1"/>
  <c r="I697" i="27" s="1"/>
  <c r="I698" i="27"/>
  <c r="I699" i="27" s="1"/>
  <c r="I700" i="27" s="1"/>
  <c r="I701" i="27" s="1"/>
  <c r="I702" i="27" s="1"/>
  <c r="I703" i="27" s="1"/>
  <c r="I704" i="27" s="1"/>
  <c r="I705" i="27" s="1"/>
  <c r="I706" i="27" s="1"/>
  <c r="I707" i="27" s="1"/>
  <c r="I708" i="27" s="1"/>
  <c r="I709" i="27" s="1"/>
  <c r="I710" i="27" s="1"/>
  <c r="I711" i="27" s="1"/>
  <c r="I712" i="27" s="1"/>
  <c r="I713" i="27" s="1"/>
  <c r="I714" i="27" s="1"/>
  <c r="I715" i="27" s="1"/>
  <c r="I716" i="27" s="1"/>
  <c r="I717" i="27" s="1"/>
  <c r="I718" i="27" s="1"/>
  <c r="I719" i="27" s="1"/>
  <c r="I720" i="27" s="1"/>
  <c r="I721" i="27" s="1"/>
  <c r="I722" i="27" s="1"/>
  <c r="I723" i="27" s="1"/>
  <c r="I724" i="27"/>
  <c r="I725" i="27" s="1"/>
  <c r="I726" i="27" s="1"/>
  <c r="I727" i="27"/>
  <c r="I728" i="27" s="1"/>
  <c r="I729" i="27" s="1"/>
  <c r="I730" i="27" s="1"/>
  <c r="I731" i="27" s="1"/>
  <c r="I732" i="27" s="1"/>
  <c r="I733" i="27" s="1"/>
  <c r="I734" i="27" s="1"/>
  <c r="I735" i="27" s="1"/>
  <c r="I736" i="27" s="1"/>
  <c r="I737" i="27" s="1"/>
  <c r="I738" i="27" s="1"/>
  <c r="I739" i="27" s="1"/>
  <c r="I740" i="27" s="1"/>
  <c r="I741" i="27" s="1"/>
  <c r="I742" i="27" s="1"/>
  <c r="I743" i="27" s="1"/>
  <c r="I744" i="27" s="1"/>
  <c r="I745" i="27" s="1"/>
  <c r="I746" i="27" s="1"/>
  <c r="I747" i="27" s="1"/>
  <c r="I748" i="27" s="1"/>
  <c r="I749" i="27" s="1"/>
  <c r="I750" i="27" s="1"/>
  <c r="I751" i="27" s="1"/>
  <c r="I752" i="27" s="1"/>
  <c r="I753" i="27"/>
  <c r="I754" i="27" s="1"/>
  <c r="I755" i="27"/>
  <c r="I756" i="27" s="1"/>
  <c r="I757" i="27" s="1"/>
  <c r="I758" i="27" s="1"/>
  <c r="I759" i="27" s="1"/>
  <c r="I760" i="27" s="1"/>
  <c r="I761" i="27" s="1"/>
  <c r="I762" i="27" s="1"/>
  <c r="I763" i="27" s="1"/>
  <c r="I764" i="27" s="1"/>
  <c r="I765" i="27" s="1"/>
  <c r="I766" i="27" s="1"/>
  <c r="I767" i="27" s="1"/>
  <c r="I768" i="27" s="1"/>
  <c r="I769" i="27" s="1"/>
  <c r="I770" i="27"/>
  <c r="I771" i="27" s="1"/>
  <c r="I772" i="27"/>
  <c r="I773" i="27" s="1"/>
  <c r="I774" i="27" s="1"/>
  <c r="I775" i="27" s="1"/>
  <c r="I776" i="27"/>
  <c r="I777" i="27" s="1"/>
  <c r="I778" i="27" s="1"/>
  <c r="I779" i="27" s="1"/>
  <c r="I780" i="27" s="1"/>
  <c r="I781" i="27" s="1"/>
  <c r="I782" i="27" s="1"/>
  <c r="I783" i="27" s="1"/>
  <c r="I784" i="27" s="1"/>
  <c r="I785" i="27" s="1"/>
  <c r="I786" i="27" s="1"/>
  <c r="I787" i="27" s="1"/>
  <c r="I788" i="27" s="1"/>
  <c r="I789" i="27" s="1"/>
  <c r="I790" i="27" s="1"/>
  <c r="I791" i="27" s="1"/>
  <c r="I792" i="27" s="1"/>
  <c r="I793" i="27" s="1"/>
  <c r="I794" i="27" s="1"/>
  <c r="I795" i="27" s="1"/>
  <c r="I796" i="27" s="1"/>
  <c r="I797" i="27"/>
  <c r="I798" i="27" s="1"/>
  <c r="I799" i="27" s="1"/>
  <c r="I800" i="27" s="1"/>
  <c r="I801" i="27" s="1"/>
  <c r="I802" i="27" s="1"/>
  <c r="I803" i="27" s="1"/>
  <c r="I804" i="27" s="1"/>
  <c r="I805" i="27" s="1"/>
  <c r="I806" i="27" s="1"/>
  <c r="I807" i="27" s="1"/>
  <c r="I808" i="27" s="1"/>
  <c r="I809" i="27" s="1"/>
  <c r="I810" i="27" s="1"/>
  <c r="I811" i="27" s="1"/>
  <c r="I812" i="27" s="1"/>
  <c r="I813" i="27" s="1"/>
  <c r="I814" i="27"/>
  <c r="I815" i="27" s="1"/>
  <c r="I816" i="27"/>
  <c r="I817" i="27" s="1"/>
  <c r="I818" i="27"/>
  <c r="I819" i="27" s="1"/>
  <c r="I820" i="27"/>
  <c r="I821" i="27" s="1"/>
  <c r="I822" i="27"/>
  <c r="I823" i="27" s="1"/>
  <c r="I824" i="27"/>
  <c r="I825" i="27"/>
  <c r="I826" i="27"/>
  <c r="I827" i="27"/>
  <c r="I828" i="27" s="1"/>
  <c r="I829" i="27" s="1"/>
  <c r="I830" i="27" s="1"/>
  <c r="I831" i="27" s="1"/>
  <c r="I832" i="27" s="1"/>
  <c r="I833" i="27" s="1"/>
  <c r="I834" i="27" s="1"/>
  <c r="I835" i="27" s="1"/>
  <c r="I836" i="27" s="1"/>
  <c r="I837" i="27" s="1"/>
  <c r="I838" i="27" s="1"/>
  <c r="I839" i="27"/>
  <c r="I840" i="27" s="1"/>
  <c r="I841" i="27" s="1"/>
  <c r="I842" i="27" s="1"/>
  <c r="I843" i="27" s="1"/>
  <c r="I844" i="27" s="1"/>
  <c r="I845" i="27" s="1"/>
  <c r="I846" i="27" s="1"/>
  <c r="I847" i="27" s="1"/>
  <c r="I848" i="27"/>
  <c r="I849" i="27"/>
  <c r="I850" i="27"/>
  <c r="I851" i="27"/>
  <c r="I852" i="27"/>
  <c r="I853" i="27"/>
  <c r="I854" i="27" s="1"/>
  <c r="I855" i="27" s="1"/>
  <c r="I856" i="27" s="1"/>
  <c r="I857" i="27" s="1"/>
  <c r="I858" i="27"/>
  <c r="I859" i="27"/>
  <c r="I860" i="27"/>
  <c r="I861" i="27"/>
  <c r="I862" i="27"/>
  <c r="I863" i="27"/>
  <c r="I864" i="27"/>
  <c r="I865" i="27" s="1"/>
  <c r="I866" i="27" s="1"/>
  <c r="I867" i="27" s="1"/>
  <c r="I868" i="27" s="1"/>
  <c r="I869" i="27" s="1"/>
  <c r="I870" i="27" s="1"/>
  <c r="I871" i="27" s="1"/>
  <c r="I872" i="27"/>
  <c r="I873" i="27" s="1"/>
  <c r="I874" i="27" s="1"/>
  <c r="I875" i="27"/>
  <c r="I876" i="27" s="1"/>
  <c r="I877" i="27" s="1"/>
  <c r="I878" i="27"/>
  <c r="I879" i="27" s="1"/>
  <c r="I880" i="27" s="1"/>
  <c r="I881" i="27" s="1"/>
  <c r="I882" i="27" s="1"/>
  <c r="I883" i="27"/>
  <c r="I884" i="27"/>
  <c r="I885" i="27" s="1"/>
  <c r="I886" i="27"/>
  <c r="I887" i="27"/>
  <c r="I888" i="27"/>
  <c r="I889" i="27" s="1"/>
  <c r="I890" i="27"/>
  <c r="I891" i="27" s="1"/>
  <c r="I892" i="27" s="1"/>
  <c r="I893" i="27" s="1"/>
  <c r="I894" i="27" s="1"/>
  <c r="I895" i="27" s="1"/>
  <c r="I896" i="27" s="1"/>
  <c r="I897" i="27" s="1"/>
  <c r="I898" i="27"/>
  <c r="I899" i="27" s="1"/>
  <c r="I900" i="27"/>
  <c r="I901" i="27" s="1"/>
  <c r="I902" i="27"/>
  <c r="I903" i="27" s="1"/>
  <c r="I904" i="27" s="1"/>
  <c r="I905" i="27" s="1"/>
  <c r="I906" i="27" s="1"/>
  <c r="I907" i="27" s="1"/>
  <c r="I908" i="27" s="1"/>
  <c r="I909" i="27" s="1"/>
  <c r="I910" i="27"/>
  <c r="I911" i="27" s="1"/>
  <c r="I912" i="27" s="1"/>
  <c r="I913" i="27" s="1"/>
  <c r="I914" i="27" s="1"/>
  <c r="I915" i="27" s="1"/>
  <c r="I916" i="27" s="1"/>
  <c r="I917" i="27" s="1"/>
  <c r="I918" i="27" s="1"/>
  <c r="I919" i="27"/>
  <c r="I920" i="27"/>
  <c r="I921" i="27"/>
  <c r="I922" i="27" s="1"/>
  <c r="I923" i="27"/>
  <c r="I924" i="27" s="1"/>
  <c r="I925" i="27"/>
  <c r="I926" i="27"/>
  <c r="I927" i="27" s="1"/>
  <c r="I928" i="27"/>
  <c r="I929" i="27" s="1"/>
  <c r="I930" i="27"/>
  <c r="I931" i="27" s="1"/>
  <c r="I932" i="27"/>
  <c r="I933" i="27"/>
  <c r="I934" i="27"/>
  <c r="I935" i="27"/>
  <c r="I936" i="27"/>
  <c r="I937" i="27" s="1"/>
  <c r="I938" i="27" s="1"/>
  <c r="I939" i="27" s="1"/>
  <c r="I940" i="27"/>
  <c r="I941" i="27"/>
  <c r="I942" i="27"/>
  <c r="I943" i="27"/>
  <c r="I944" i="27" s="1"/>
  <c r="I945" i="27"/>
  <c r="I946" i="27"/>
  <c r="I947" i="27"/>
  <c r="I948" i="27"/>
  <c r="I949" i="27"/>
  <c r="I950" i="27"/>
  <c r="I951" i="27"/>
  <c r="I952" i="27"/>
  <c r="I953" i="27"/>
  <c r="I954" i="27"/>
  <c r="I955" i="27"/>
  <c r="I956" i="27" s="1"/>
  <c r="I957" i="27" s="1"/>
  <c r="I958" i="27" s="1"/>
  <c r="I959" i="27" s="1"/>
  <c r="I960" i="27" s="1"/>
  <c r="I961" i="27" s="1"/>
  <c r="I962" i="27" s="1"/>
  <c r="I963" i="27" s="1"/>
  <c r="I964" i="27" s="1"/>
  <c r="I965" i="27" s="1"/>
  <c r="I966" i="27" s="1"/>
  <c r="I967" i="27" s="1"/>
  <c r="I968" i="27" s="1"/>
  <c r="I969" i="27" s="1"/>
  <c r="I970" i="27" s="1"/>
  <c r="I971" i="27" s="1"/>
  <c r="I972" i="27" s="1"/>
  <c r="I973" i="27"/>
  <c r="I974" i="27" s="1"/>
  <c r="I975" i="27" s="1"/>
  <c r="I976" i="27" s="1"/>
  <c r="I977" i="27" s="1"/>
  <c r="I978" i="27" s="1"/>
  <c r="I979" i="27" s="1"/>
  <c r="I980" i="27" s="1"/>
  <c r="I981" i="27" s="1"/>
  <c r="I982" i="27" s="1"/>
  <c r="I983" i="27" s="1"/>
  <c r="I984" i="27" s="1"/>
  <c r="I985" i="27" s="1"/>
  <c r="I986" i="27" s="1"/>
  <c r="I987" i="27" s="1"/>
  <c r="I988" i="27" s="1"/>
  <c r="I989" i="27" s="1"/>
  <c r="I990" i="27"/>
  <c r="I991" i="27" s="1"/>
  <c r="I992" i="27" s="1"/>
  <c r="I993" i="27" s="1"/>
  <c r="I994" i="27" s="1"/>
  <c r="I995" i="27" s="1"/>
  <c r="I996" i="27" s="1"/>
  <c r="I997" i="27" s="1"/>
  <c r="I998" i="27"/>
  <c r="I999" i="27" s="1"/>
  <c r="I1000" i="27" s="1"/>
  <c r="I1001" i="27" s="1"/>
  <c r="I1002" i="27" s="1"/>
  <c r="I1003" i="27" s="1"/>
  <c r="I1004" i="27" s="1"/>
  <c r="I1005" i="27" s="1"/>
  <c r="I1006" i="27"/>
  <c r="I1007" i="27" s="1"/>
  <c r="I1008" i="27" s="1"/>
  <c r="I1009" i="27" s="1"/>
  <c r="I1010" i="27" s="1"/>
  <c r="I1011" i="27" s="1"/>
  <c r="I1012" i="27" s="1"/>
  <c r="I1013" i="27" s="1"/>
  <c r="I1014" i="27"/>
  <c r="I1015" i="27" s="1"/>
  <c r="I1016" i="27" s="1"/>
  <c r="I1017" i="27" s="1"/>
  <c r="I1018" i="27" s="1"/>
  <c r="I1019" i="27" s="1"/>
  <c r="I1020" i="27" s="1"/>
  <c r="I1021" i="27" s="1"/>
  <c r="I1022" i="27"/>
  <c r="I1023" i="27" s="1"/>
  <c r="I1024" i="27" s="1"/>
  <c r="I1025" i="27" s="1"/>
  <c r="I1026" i="27" s="1"/>
  <c r="I1027" i="27" s="1"/>
  <c r="I1028" i="27" s="1"/>
  <c r="I1029" i="27" s="1"/>
  <c r="I1030" i="27"/>
  <c r="I1031" i="27" s="1"/>
  <c r="I1032" i="27" s="1"/>
  <c r="I1033" i="27" s="1"/>
  <c r="I1034" i="27" s="1"/>
  <c r="I1035" i="27" s="1"/>
  <c r="I1036" i="27" s="1"/>
  <c r="I1037" i="27"/>
  <c r="I1038" i="27" s="1"/>
  <c r="I1039" i="27" s="1"/>
  <c r="I1040" i="27" s="1"/>
  <c r="I1041" i="27" s="1"/>
  <c r="I1042" i="27" s="1"/>
  <c r="I1043" i="27" s="1"/>
  <c r="I1044" i="27" s="1"/>
  <c r="I1045" i="27"/>
  <c r="I1046" i="27" s="1"/>
  <c r="I1047" i="27" s="1"/>
  <c r="I1048" i="27" s="1"/>
  <c r="I1049" i="27" s="1"/>
  <c r="I1050" i="27" s="1"/>
  <c r="I1051" i="27" s="1"/>
  <c r="I1052" i="27" s="1"/>
  <c r="I1053" i="27"/>
  <c r="I1054" i="27" s="1"/>
  <c r="I1055" i="27" s="1"/>
  <c r="I1056" i="27" s="1"/>
  <c r="I1057" i="27" s="1"/>
  <c r="I1058" i="27" s="1"/>
  <c r="I1059" i="27" s="1"/>
  <c r="I1060" i="27" s="1"/>
  <c r="I1061" i="27"/>
  <c r="I1062" i="27" s="1"/>
  <c r="I1063" i="27" s="1"/>
  <c r="I1064" i="27" s="1"/>
  <c r="I1065" i="27" s="1"/>
  <c r="I1066" i="27" s="1"/>
  <c r="I1067" i="27" s="1"/>
  <c r="I1068" i="27" s="1"/>
  <c r="I1069" i="27"/>
  <c r="I1070" i="27" s="1"/>
  <c r="I1071" i="27"/>
  <c r="I1072" i="27"/>
  <c r="I1073" i="27"/>
  <c r="I1074" i="27" s="1"/>
  <c r="I1075" i="27"/>
  <c r="I1076" i="27"/>
  <c r="I1077" i="27"/>
  <c r="I1078" i="27"/>
  <c r="I1079" i="27" s="1"/>
  <c r="I1080" i="27" s="1"/>
  <c r="I1081" i="27"/>
  <c r="I1082" i="27" s="1"/>
  <c r="I1083" i="27" s="1"/>
  <c r="I1084" i="27"/>
  <c r="I1085" i="27" s="1"/>
  <c r="I1086" i="27" s="1"/>
  <c r="I1087" i="27"/>
  <c r="I1088" i="27" s="1"/>
  <c r="I1089" i="27"/>
  <c r="I1090" i="27" s="1"/>
  <c r="I1091" i="27" s="1"/>
  <c r="I1092" i="27"/>
  <c r="I1093" i="27" s="1"/>
  <c r="I1094" i="27" s="1"/>
  <c r="I1095" i="27" s="1"/>
  <c r="I1096" i="27"/>
  <c r="I1097" i="27" s="1"/>
  <c r="I1098" i="27" s="1"/>
  <c r="I1099" i="27" s="1"/>
  <c r="I1100" i="27" s="1"/>
  <c r="I1101" i="27"/>
  <c r="I1102" i="27" s="1"/>
  <c r="I1103" i="27" s="1"/>
  <c r="I1104" i="27"/>
  <c r="I1105" i="27"/>
  <c r="I1106" i="27" s="1"/>
  <c r="I1107" i="27"/>
  <c r="I1108" i="27" s="1"/>
  <c r="I1109" i="27" s="1"/>
  <c r="I1110" i="27" s="1"/>
  <c r="I1111" i="27" s="1"/>
  <c r="I1112" i="27" s="1"/>
  <c r="I1113" i="27" s="1"/>
  <c r="I1114" i="27" s="1"/>
  <c r="I1115" i="27"/>
  <c r="I1116" i="27"/>
  <c r="I1117" i="27" s="1"/>
  <c r="I1118" i="27" s="1"/>
  <c r="I1119" i="27"/>
  <c r="I1120" i="27"/>
  <c r="I1121" i="27" s="1"/>
  <c r="I1122" i="27" s="1"/>
  <c r="I1123" i="27" s="1"/>
  <c r="I1124" i="27" s="1"/>
  <c r="I1125" i="27"/>
  <c r="I1126" i="27" s="1"/>
  <c r="I1127" i="27"/>
  <c r="I1128" i="27"/>
  <c r="I1129" i="27" s="1"/>
  <c r="I1130" i="27" s="1"/>
  <c r="I1131" i="27" s="1"/>
  <c r="I1132" i="27" s="1"/>
  <c r="I1133" i="27" s="1"/>
  <c r="I1134" i="27" s="1"/>
  <c r="I1135" i="27" s="1"/>
  <c r="I1136" i="27"/>
  <c r="I1137" i="27"/>
  <c r="I1138" i="27" s="1"/>
  <c r="I1139" i="27" s="1"/>
  <c r="I1140" i="27" s="1"/>
  <c r="I1141" i="27"/>
  <c r="I1142" i="27" s="1"/>
  <c r="I1143" i="27" s="1"/>
  <c r="I1144" i="27" s="1"/>
  <c r="I1145" i="27" s="1"/>
  <c r="I1146" i="27" s="1"/>
  <c r="I1147" i="27" s="1"/>
  <c r="I1148" i="27" s="1"/>
  <c r="I1149" i="27" s="1"/>
  <c r="I1150" i="27" s="1"/>
  <c r="I1151" i="27" s="1"/>
  <c r="I1152" i="27" s="1"/>
  <c r="I1153" i="27" s="1"/>
  <c r="I1154" i="27" s="1"/>
  <c r="I1155" i="27" s="1"/>
  <c r="I1156" i="27" s="1"/>
  <c r="I1157" i="27" s="1"/>
  <c r="I1158" i="27" s="1"/>
  <c r="I1159" i="27" s="1"/>
  <c r="I1160" i="27" s="1"/>
  <c r="I1161" i="27" s="1"/>
  <c r="I1162" i="27" s="1"/>
  <c r="I1163" i="27" s="1"/>
  <c r="I1164" i="27" s="1"/>
  <c r="I1165" i="27" s="1"/>
  <c r="I1166" i="27" s="1"/>
  <c r="I1167" i="27" s="1"/>
  <c r="I1168" i="27" s="1"/>
  <c r="I1169" i="27" s="1"/>
  <c r="I1170" i="27" s="1"/>
  <c r="I1171" i="27"/>
  <c r="I1172" i="27"/>
  <c r="I1173" i="27"/>
  <c r="I1174" i="27"/>
  <c r="I1175" i="27" s="1"/>
  <c r="I1176" i="27"/>
  <c r="I1177" i="27" s="1"/>
  <c r="I1178" i="27"/>
  <c r="I1179" i="27"/>
  <c r="I1180" i="27" s="1"/>
  <c r="I1181" i="27"/>
  <c r="I1182" i="27" s="1"/>
  <c r="I1183" i="27"/>
  <c r="I1184" i="27"/>
  <c r="I1185" i="27"/>
  <c r="I1186" i="27" s="1"/>
  <c r="I1187" i="27" s="1"/>
  <c r="I1188" i="27" s="1"/>
  <c r="I1189" i="27" s="1"/>
  <c r="I1190" i="27"/>
  <c r="I1191" i="27"/>
  <c r="I1192" i="27"/>
  <c r="I1193" i="27" s="1"/>
  <c r="I1194" i="27" s="1"/>
  <c r="I1195" i="27" s="1"/>
  <c r="I1196" i="27" s="1"/>
  <c r="I1197" i="27"/>
  <c r="I1198" i="27"/>
  <c r="I1199" i="27"/>
  <c r="I1200" i="27"/>
  <c r="I1201" i="27"/>
  <c r="I1202" i="27"/>
  <c r="I1203" i="27"/>
  <c r="I1204" i="27"/>
  <c r="I1205" i="27"/>
  <c r="I1206" i="27"/>
  <c r="I1207" i="27"/>
  <c r="I1208" i="27"/>
  <c r="I1209" i="27" s="1"/>
  <c r="I1210" i="27" s="1"/>
  <c r="I1211" i="27" s="1"/>
  <c r="I1212" i="27" s="1"/>
  <c r="I1213" i="27"/>
  <c r="I1214" i="27" s="1"/>
  <c r="I1215" i="27" s="1"/>
  <c r="I1216" i="27" s="1"/>
  <c r="I1217" i="27" s="1"/>
  <c r="I1218" i="27" s="1"/>
  <c r="I1219" i="27"/>
  <c r="I1220" i="27" s="1"/>
  <c r="I1221" i="27" s="1"/>
  <c r="I1222" i="27" s="1"/>
  <c r="I1223" i="27" s="1"/>
  <c r="I1224" i="27" s="1"/>
  <c r="I1225" i="27" s="1"/>
  <c r="I1226" i="27" s="1"/>
  <c r="I1227" i="27"/>
  <c r="I1228" i="27" s="1"/>
  <c r="I1229" i="27" s="1"/>
  <c r="I1230" i="27" s="1"/>
  <c r="I1231" i="27"/>
  <c r="I1232" i="27" s="1"/>
  <c r="I1233" i="27" s="1"/>
  <c r="I1234" i="27" s="1"/>
  <c r="I1235" i="27" s="1"/>
  <c r="I1236" i="27" s="1"/>
  <c r="I1237" i="27" s="1"/>
  <c r="I1238" i="27" s="1"/>
  <c r="I1239" i="27" s="1"/>
  <c r="I1240" i="27"/>
  <c r="I1241" i="27" s="1"/>
  <c r="I1242" i="27" s="1"/>
  <c r="I1243" i="27" s="1"/>
  <c r="I1244" i="27"/>
  <c r="I1245" i="27" s="1"/>
  <c r="I1246" i="27" s="1"/>
  <c r="I1247" i="27" s="1"/>
  <c r="I1248" i="27" s="1"/>
  <c r="I1249" i="27"/>
  <c r="I1250" i="27" s="1"/>
  <c r="I1251" i="27" s="1"/>
  <c r="I1252" i="27" s="1"/>
  <c r="I1253" i="27" s="1"/>
  <c r="I1254" i="27" s="1"/>
  <c r="I1255" i="27" s="1"/>
  <c r="I1256" i="27" s="1"/>
  <c r="I1257" i="27"/>
  <c r="I1258" i="27" s="1"/>
  <c r="I1259" i="27" s="1"/>
  <c r="I1260" i="27"/>
  <c r="I1261" i="27" s="1"/>
  <c r="I1262" i="27"/>
  <c r="I1263" i="27" s="1"/>
  <c r="I1264" i="27" s="1"/>
  <c r="I1265" i="27"/>
  <c r="I1266" i="27" s="1"/>
  <c r="I1267" i="27" s="1"/>
  <c r="I1268" i="27" s="1"/>
  <c r="I1269" i="27"/>
  <c r="I1270" i="27" s="1"/>
  <c r="I1271" i="27" s="1"/>
  <c r="I1272" i="27"/>
  <c r="I1273" i="27" s="1"/>
  <c r="I1274" i="27" s="1"/>
  <c r="I1275" i="27" s="1"/>
  <c r="I1276" i="27" s="1"/>
  <c r="I1277" i="27" s="1"/>
  <c r="I1278" i="27" s="1"/>
  <c r="I1279" i="27" s="1"/>
  <c r="I1280" i="27"/>
  <c r="I1281" i="27" s="1"/>
  <c r="I1282" i="27" s="1"/>
  <c r="I1283" i="27" s="1"/>
  <c r="I1284" i="27" s="1"/>
  <c r="I1285" i="27" s="1"/>
  <c r="I1286" i="27" s="1"/>
  <c r="I1287" i="27" s="1"/>
  <c r="I1288" i="27" s="1"/>
  <c r="I1289" i="27" s="1"/>
  <c r="I1290" i="27" s="1"/>
  <c r="I1291" i="27" s="1"/>
  <c r="I1292" i="27" s="1"/>
  <c r="I1293" i="27"/>
  <c r="I1294" i="27" s="1"/>
  <c r="I1295" i="27"/>
  <c r="I1296" i="27" s="1"/>
  <c r="I1297" i="27" s="1"/>
  <c r="I1298" i="27" s="1"/>
  <c r="I1299" i="27"/>
  <c r="I1300" i="27" s="1"/>
  <c r="I1301" i="27" s="1"/>
  <c r="I1302" i="27" s="1"/>
  <c r="I1303" i="27"/>
  <c r="I1304" i="27"/>
  <c r="I1305" i="27"/>
  <c r="I1306" i="27" s="1"/>
  <c r="I1307" i="27"/>
  <c r="I1308" i="27"/>
  <c r="I1309" i="27" s="1"/>
  <c r="I1310" i="27" s="1"/>
  <c r="I1311" i="27"/>
  <c r="I1312" i="27" s="1"/>
  <c r="I1313" i="27" s="1"/>
  <c r="I1314" i="27" s="1"/>
  <c r="I1315" i="27" s="1"/>
  <c r="I1316" i="27" s="1"/>
  <c r="I1317" i="27" s="1"/>
  <c r="I1318" i="27" s="1"/>
  <c r="I1319" i="27"/>
  <c r="I1320" i="27" s="1"/>
  <c r="I1321" i="27" s="1"/>
  <c r="I1322" i="27" s="1"/>
  <c r="I1323" i="27" s="1"/>
  <c r="I1324" i="27" s="1"/>
  <c r="I1325" i="27" s="1"/>
  <c r="I1326" i="27" s="1"/>
  <c r="I1327" i="27" s="1"/>
  <c r="I1328" i="27"/>
  <c r="I1329" i="27" s="1"/>
  <c r="I1330" i="27" s="1"/>
  <c r="I1331" i="27" s="1"/>
  <c r="I1332" i="27"/>
  <c r="I1333" i="27" s="1"/>
  <c r="I1334" i="27" s="1"/>
  <c r="I1335" i="27" s="1"/>
  <c r="I1336" i="27" s="1"/>
  <c r="I1337" i="27"/>
  <c r="I1338" i="27"/>
  <c r="I1339" i="27"/>
  <c r="I1340" i="27"/>
  <c r="I1341" i="27" s="1"/>
  <c r="I1342" i="27" s="1"/>
  <c r="I1343" i="27" s="1"/>
  <c r="I1344" i="27" s="1"/>
  <c r="I1345" i="27" s="1"/>
  <c r="I1346" i="27" s="1"/>
  <c r="I1347" i="27" s="1"/>
  <c r="I1348" i="27" s="1"/>
  <c r="I1349" i="27"/>
  <c r="I1350" i="27" s="1"/>
  <c r="I1351" i="27" s="1"/>
  <c r="I1352" i="27" s="1"/>
  <c r="I1353" i="27" s="1"/>
  <c r="I1354" i="27" s="1"/>
  <c r="I1355" i="27" s="1"/>
  <c r="I1356" i="27" s="1"/>
  <c r="I1357" i="27" s="1"/>
  <c r="I1358" i="27" s="1"/>
  <c r="I1359" i="27" s="1"/>
  <c r="I1360" i="27" s="1"/>
  <c r="I1361" i="27" s="1"/>
  <c r="I1362" i="27" s="1"/>
  <c r="I1363" i="27" s="1"/>
  <c r="I1364" i="27" s="1"/>
  <c r="I1365" i="27" s="1"/>
  <c r="I1366" i="27" s="1"/>
  <c r="I1367" i="27" s="1"/>
  <c r="I1368" i="27" s="1"/>
  <c r="I1369" i="27" s="1"/>
  <c r="I1370" i="27" s="1"/>
  <c r="I1371" i="27" s="1"/>
  <c r="I1372" i="27" s="1"/>
  <c r="I1373" i="27" s="1"/>
  <c r="I1374" i="27" s="1"/>
  <c r="I1375" i="27" s="1"/>
  <c r="I1376" i="27" s="1"/>
  <c r="I1377" i="27"/>
  <c r="I1378" i="27" s="1"/>
  <c r="I1379" i="27" s="1"/>
  <c r="I1380" i="27" s="1"/>
  <c r="I1381" i="27"/>
  <c r="I1382" i="27" s="1"/>
  <c r="I1383" i="27" s="1"/>
  <c r="I1384" i="27" s="1"/>
  <c r="I1385" i="27" s="1"/>
  <c r="I1386" i="27" s="1"/>
  <c r="I1387" i="27" s="1"/>
  <c r="I1388" i="27" s="1"/>
  <c r="I1389" i="27" s="1"/>
  <c r="I1390" i="27" s="1"/>
  <c r="I1391" i="27" s="1"/>
  <c r="I1392" i="27"/>
  <c r="I1393" i="27" s="1"/>
  <c r="I1394" i="27" s="1"/>
  <c r="J475" i="27"/>
  <c r="J476" i="27"/>
  <c r="J477" i="27"/>
  <c r="J478" i="27" s="1"/>
  <c r="J479" i="27"/>
  <c r="J480" i="27"/>
  <c r="J481" i="27"/>
  <c r="J482" i="27"/>
  <c r="J483" i="27"/>
  <c r="J484" i="27"/>
  <c r="J485" i="27" s="1"/>
  <c r="J486" i="27" s="1"/>
  <c r="J487" i="27"/>
  <c r="J488" i="27"/>
  <c r="J489" i="27"/>
  <c r="J490" i="27"/>
  <c r="J491" i="27"/>
  <c r="J492" i="27"/>
  <c r="J493" i="27" s="1"/>
  <c r="J494" i="27" s="1"/>
  <c r="J495" i="27"/>
  <c r="J496" i="27" s="1"/>
  <c r="J497" i="27" s="1"/>
  <c r="J498" i="27"/>
  <c r="J499" i="27"/>
  <c r="J500" i="27" s="1"/>
  <c r="J501" i="27" s="1"/>
  <c r="J502" i="27"/>
  <c r="J503" i="27"/>
  <c r="J504" i="27"/>
  <c r="J505" i="27"/>
  <c r="J506" i="27"/>
  <c r="J507" i="27" s="1"/>
  <c r="J508" i="27" s="1"/>
  <c r="J509" i="27" s="1"/>
  <c r="J510" i="27" s="1"/>
  <c r="J511" i="27" s="1"/>
  <c r="J512" i="27" s="1"/>
  <c r="J513" i="27"/>
  <c r="J514" i="27"/>
  <c r="J515" i="27" s="1"/>
  <c r="J516" i="27" s="1"/>
  <c r="J517" i="27" s="1"/>
  <c r="J518" i="27" s="1"/>
  <c r="J519" i="27" s="1"/>
  <c r="J520" i="27" s="1"/>
  <c r="J521" i="27"/>
  <c r="J522" i="27" s="1"/>
  <c r="J523" i="27"/>
  <c r="J524" i="27"/>
  <c r="J525" i="27"/>
  <c r="J526" i="27"/>
  <c r="J527" i="27"/>
  <c r="J528" i="27"/>
  <c r="J529" i="27"/>
  <c r="J530" i="27"/>
  <c r="J531" i="27"/>
  <c r="J532" i="27"/>
  <c r="J533" i="27"/>
  <c r="J534" i="27"/>
  <c r="J535" i="27"/>
  <c r="J536" i="27"/>
  <c r="J537" i="27"/>
  <c r="J538" i="27"/>
  <c r="J539" i="27"/>
  <c r="J540" i="27"/>
  <c r="J541" i="27"/>
  <c r="J542" i="27"/>
  <c r="J543" i="27"/>
  <c r="J544" i="27"/>
  <c r="J545" i="27"/>
  <c r="J546" i="27"/>
  <c r="J547" i="27"/>
  <c r="J548" i="27"/>
  <c r="J549" i="27"/>
  <c r="J550" i="27"/>
  <c r="J551" i="27"/>
  <c r="J552" i="27"/>
  <c r="J553" i="27"/>
  <c r="J554" i="27"/>
  <c r="J555" i="27"/>
  <c r="J556" i="27"/>
  <c r="J557" i="27"/>
  <c r="J558" i="27"/>
  <c r="J559" i="27"/>
  <c r="J560" i="27"/>
  <c r="J561" i="27"/>
  <c r="J562" i="27"/>
  <c r="J563" i="27"/>
  <c r="J564" i="27"/>
  <c r="J565" i="27" s="1"/>
  <c r="J566" i="27" s="1"/>
  <c r="J567" i="27" s="1"/>
  <c r="J568" i="27" s="1"/>
  <c r="J569" i="27" s="1"/>
  <c r="J570" i="27" s="1"/>
  <c r="J571" i="27" s="1"/>
  <c r="J572" i="27" s="1"/>
  <c r="J573" i="27" s="1"/>
  <c r="J574" i="27" s="1"/>
  <c r="J575" i="27" s="1"/>
  <c r="J576" i="27" s="1"/>
  <c r="J577" i="27" s="1"/>
  <c r="J578" i="27" s="1"/>
  <c r="J579" i="27" s="1"/>
  <c r="J580" i="27" s="1"/>
  <c r="J581" i="27" s="1"/>
  <c r="J582" i="27" s="1"/>
  <c r="J583" i="27" s="1"/>
  <c r="J584" i="27" s="1"/>
  <c r="J585" i="27" s="1"/>
  <c r="J586" i="27" s="1"/>
  <c r="J587" i="27" s="1"/>
  <c r="J588" i="27" s="1"/>
  <c r="J589" i="27"/>
  <c r="J590" i="27" s="1"/>
  <c r="J591" i="27" s="1"/>
  <c r="J592" i="27" s="1"/>
  <c r="J593" i="27" s="1"/>
  <c r="J594" i="27" s="1"/>
  <c r="J595" i="27"/>
  <c r="J596" i="27" s="1"/>
  <c r="J597" i="27"/>
  <c r="J598" i="27" s="1"/>
  <c r="J599" i="27" s="1"/>
  <c r="J600" i="27" s="1"/>
  <c r="J601" i="27" s="1"/>
  <c r="J602" i="27" s="1"/>
  <c r="J603" i="27"/>
  <c r="J604" i="27" s="1"/>
  <c r="J605" i="27" s="1"/>
  <c r="J606" i="27" s="1"/>
  <c r="J607" i="27" s="1"/>
  <c r="J608" i="27"/>
  <c r="J609" i="27" s="1"/>
  <c r="J610" i="27" s="1"/>
  <c r="J611" i="27" s="1"/>
  <c r="J612" i="27" s="1"/>
  <c r="J613" i="27" s="1"/>
  <c r="J614" i="27"/>
  <c r="J615" i="27" s="1"/>
  <c r="J616" i="27"/>
  <c r="J617" i="27" s="1"/>
  <c r="J618" i="27" s="1"/>
  <c r="J619" i="27" s="1"/>
  <c r="J620" i="27" s="1"/>
  <c r="J621" i="27"/>
  <c r="J622" i="27"/>
  <c r="J623" i="27" s="1"/>
  <c r="J624" i="27" s="1"/>
  <c r="J625" i="27" s="1"/>
  <c r="J626" i="27" s="1"/>
  <c r="J627" i="27" s="1"/>
  <c r="J628" i="27"/>
  <c r="J629" i="27" s="1"/>
  <c r="J630" i="27" s="1"/>
  <c r="J631" i="27"/>
  <c r="J632" i="27"/>
  <c r="J633" i="27" s="1"/>
  <c r="J634" i="27" s="1"/>
  <c r="J635" i="27"/>
  <c r="J636" i="27" s="1"/>
  <c r="J637" i="27" s="1"/>
  <c r="J638" i="27" s="1"/>
  <c r="J639" i="27" s="1"/>
  <c r="J640" i="27" s="1"/>
  <c r="J641" i="27"/>
  <c r="J642" i="27" s="1"/>
  <c r="J643" i="27" s="1"/>
  <c r="J644" i="27" s="1"/>
  <c r="J645" i="27" s="1"/>
  <c r="J646" i="27" s="1"/>
  <c r="J647" i="27"/>
  <c r="J648" i="27" s="1"/>
  <c r="J649" i="27" s="1"/>
  <c r="J650" i="27"/>
  <c r="J651" i="27"/>
  <c r="J652" i="27" s="1"/>
  <c r="J653" i="27"/>
  <c r="J654" i="27" s="1"/>
  <c r="J655" i="27" s="1"/>
  <c r="J656" i="27" s="1"/>
  <c r="J657" i="27" s="1"/>
  <c r="J658" i="27" s="1"/>
  <c r="J659" i="27"/>
  <c r="J660" i="27"/>
  <c r="J661" i="27"/>
  <c r="J662" i="27"/>
  <c r="J663" i="27"/>
  <c r="J664" i="27"/>
  <c r="J665" i="27"/>
  <c r="J666" i="27" s="1"/>
  <c r="J667" i="27"/>
  <c r="J668" i="27"/>
  <c r="J669" i="27" s="1"/>
  <c r="J670" i="27" s="1"/>
  <c r="J671" i="27" s="1"/>
  <c r="J672" i="27" s="1"/>
  <c r="J673" i="27" s="1"/>
  <c r="J674" i="27"/>
  <c r="J675" i="27" s="1"/>
  <c r="J676" i="27" s="1"/>
  <c r="J677" i="27" s="1"/>
  <c r="J678" i="27"/>
  <c r="J679" i="27" s="1"/>
  <c r="J680" i="27"/>
  <c r="J681" i="27" s="1"/>
  <c r="J682" i="27" s="1"/>
  <c r="J683" i="27" s="1"/>
  <c r="J684" i="27" s="1"/>
  <c r="J685" i="27" s="1"/>
  <c r="J686" i="27" s="1"/>
  <c r="J687" i="27" s="1"/>
  <c r="J688" i="27" s="1"/>
  <c r="J689" i="27" s="1"/>
  <c r="J690" i="27" s="1"/>
  <c r="J691" i="27" s="1"/>
  <c r="J692" i="27" s="1"/>
  <c r="J693" i="27" s="1"/>
  <c r="J694" i="27" s="1"/>
  <c r="J695" i="27" s="1"/>
  <c r="J696" i="27" s="1"/>
  <c r="J697" i="27" s="1"/>
  <c r="J698" i="27"/>
  <c r="J699" i="27" s="1"/>
  <c r="J700" i="27" s="1"/>
  <c r="J701" i="27" s="1"/>
  <c r="J702" i="27" s="1"/>
  <c r="J703" i="27" s="1"/>
  <c r="J704" i="27" s="1"/>
  <c r="J705" i="27" s="1"/>
  <c r="J706" i="27" s="1"/>
  <c r="J707" i="27" s="1"/>
  <c r="J708" i="27" s="1"/>
  <c r="J709" i="27" s="1"/>
  <c r="J710" i="27" s="1"/>
  <c r="J711" i="27" s="1"/>
  <c r="J712" i="27" s="1"/>
  <c r="J713" i="27" s="1"/>
  <c r="J714" i="27" s="1"/>
  <c r="J715" i="27" s="1"/>
  <c r="J716" i="27" s="1"/>
  <c r="J717" i="27" s="1"/>
  <c r="J718" i="27" s="1"/>
  <c r="J719" i="27" s="1"/>
  <c r="J720" i="27" s="1"/>
  <c r="J721" i="27" s="1"/>
  <c r="J722" i="27" s="1"/>
  <c r="J723" i="27" s="1"/>
  <c r="J724" i="27"/>
  <c r="J725" i="27" s="1"/>
  <c r="J726" i="27" s="1"/>
  <c r="J727" i="27"/>
  <c r="J728" i="27" s="1"/>
  <c r="J729" i="27" s="1"/>
  <c r="J730" i="27" s="1"/>
  <c r="J731" i="27" s="1"/>
  <c r="J732" i="27" s="1"/>
  <c r="J733" i="27" s="1"/>
  <c r="J734" i="27" s="1"/>
  <c r="J735" i="27" s="1"/>
  <c r="J736" i="27" s="1"/>
  <c r="J737" i="27" s="1"/>
  <c r="J738" i="27" s="1"/>
  <c r="J739" i="27" s="1"/>
  <c r="J740" i="27" s="1"/>
  <c r="J741" i="27" s="1"/>
  <c r="J742" i="27" s="1"/>
  <c r="J743" i="27" s="1"/>
  <c r="J744" i="27" s="1"/>
  <c r="J745" i="27" s="1"/>
  <c r="J746" i="27" s="1"/>
  <c r="J747" i="27" s="1"/>
  <c r="J748" i="27" s="1"/>
  <c r="J749" i="27" s="1"/>
  <c r="J750" i="27" s="1"/>
  <c r="J751" i="27" s="1"/>
  <c r="J752" i="27" s="1"/>
  <c r="J753" i="27"/>
  <c r="J754" i="27" s="1"/>
  <c r="J755" i="27"/>
  <c r="J756" i="27" s="1"/>
  <c r="J757" i="27" s="1"/>
  <c r="J758" i="27" s="1"/>
  <c r="J759" i="27" s="1"/>
  <c r="J760" i="27" s="1"/>
  <c r="J761" i="27" s="1"/>
  <c r="J762" i="27" s="1"/>
  <c r="J763" i="27" s="1"/>
  <c r="J764" i="27" s="1"/>
  <c r="J765" i="27" s="1"/>
  <c r="J766" i="27" s="1"/>
  <c r="J767" i="27" s="1"/>
  <c r="J768" i="27" s="1"/>
  <c r="J769" i="27" s="1"/>
  <c r="J770" i="27"/>
  <c r="J771" i="27" s="1"/>
  <c r="J772" i="27"/>
  <c r="J773" i="27" s="1"/>
  <c r="J774" i="27" s="1"/>
  <c r="J775" i="27" s="1"/>
  <c r="J776" i="27"/>
  <c r="J777" i="27" s="1"/>
  <c r="J778" i="27" s="1"/>
  <c r="J779" i="27" s="1"/>
  <c r="J780" i="27" s="1"/>
  <c r="J781" i="27" s="1"/>
  <c r="J782" i="27" s="1"/>
  <c r="J783" i="27" s="1"/>
  <c r="J784" i="27" s="1"/>
  <c r="J785" i="27" s="1"/>
  <c r="J786" i="27" s="1"/>
  <c r="J787" i="27" s="1"/>
  <c r="J788" i="27" s="1"/>
  <c r="J789" i="27" s="1"/>
  <c r="J790" i="27" s="1"/>
  <c r="J791" i="27" s="1"/>
  <c r="J792" i="27" s="1"/>
  <c r="J793" i="27" s="1"/>
  <c r="J794" i="27" s="1"/>
  <c r="J795" i="27" s="1"/>
  <c r="J796" i="27" s="1"/>
  <c r="J797" i="27"/>
  <c r="J798" i="27" s="1"/>
  <c r="J799" i="27" s="1"/>
  <c r="J800" i="27" s="1"/>
  <c r="J801" i="27" s="1"/>
  <c r="J802" i="27" s="1"/>
  <c r="J803" i="27" s="1"/>
  <c r="J804" i="27" s="1"/>
  <c r="J805" i="27" s="1"/>
  <c r="J806" i="27" s="1"/>
  <c r="J807" i="27" s="1"/>
  <c r="J808" i="27" s="1"/>
  <c r="J809" i="27" s="1"/>
  <c r="J810" i="27" s="1"/>
  <c r="J811" i="27" s="1"/>
  <c r="J812" i="27" s="1"/>
  <c r="J813" i="27" s="1"/>
  <c r="J814" i="27"/>
  <c r="J815" i="27" s="1"/>
  <c r="J816" i="27"/>
  <c r="J817" i="27" s="1"/>
  <c r="J818" i="27"/>
  <c r="J819" i="27" s="1"/>
  <c r="J820" i="27"/>
  <c r="J821" i="27" s="1"/>
  <c r="J822" i="27"/>
  <c r="J823" i="27" s="1"/>
  <c r="J824" i="27"/>
  <c r="J825" i="27"/>
  <c r="J826" i="27"/>
  <c r="J827" i="27"/>
  <c r="J828" i="27" s="1"/>
  <c r="J829" i="27" s="1"/>
  <c r="J830" i="27" s="1"/>
  <c r="J831" i="27" s="1"/>
  <c r="J832" i="27" s="1"/>
  <c r="J833" i="27" s="1"/>
  <c r="J834" i="27" s="1"/>
  <c r="J835" i="27" s="1"/>
  <c r="J836" i="27" s="1"/>
  <c r="J837" i="27" s="1"/>
  <c r="J838" i="27" s="1"/>
  <c r="J839" i="27"/>
  <c r="J840" i="27" s="1"/>
  <c r="J841" i="27" s="1"/>
  <c r="J842" i="27" s="1"/>
  <c r="J843" i="27" s="1"/>
  <c r="J844" i="27" s="1"/>
  <c r="J845" i="27" s="1"/>
  <c r="J846" i="27" s="1"/>
  <c r="J847" i="27" s="1"/>
  <c r="J848" i="27"/>
  <c r="J849" i="27"/>
  <c r="J850" i="27"/>
  <c r="J851" i="27"/>
  <c r="J852" i="27"/>
  <c r="J853" i="27"/>
  <c r="J854" i="27" s="1"/>
  <c r="J855" i="27" s="1"/>
  <c r="J856" i="27" s="1"/>
  <c r="J857" i="27" s="1"/>
  <c r="J858" i="27"/>
  <c r="J859" i="27"/>
  <c r="J860" i="27"/>
  <c r="J861" i="27"/>
  <c r="J862" i="27"/>
  <c r="J863" i="27"/>
  <c r="J864" i="27"/>
  <c r="J865" i="27" s="1"/>
  <c r="J866" i="27" s="1"/>
  <c r="J867" i="27" s="1"/>
  <c r="J868" i="27" s="1"/>
  <c r="J869" i="27" s="1"/>
  <c r="J870" i="27" s="1"/>
  <c r="J871" i="27" s="1"/>
  <c r="J872" i="27"/>
  <c r="J873" i="27" s="1"/>
  <c r="J874" i="27" s="1"/>
  <c r="J875" i="27"/>
  <c r="J876" i="27" s="1"/>
  <c r="J877" i="27" s="1"/>
  <c r="J878" i="27"/>
  <c r="J879" i="27" s="1"/>
  <c r="J880" i="27" s="1"/>
  <c r="J881" i="27" s="1"/>
  <c r="J882" i="27" s="1"/>
  <c r="J883" i="27"/>
  <c r="J884" i="27"/>
  <c r="J885" i="27" s="1"/>
  <c r="J886" i="27"/>
  <c r="J887" i="27"/>
  <c r="J888" i="27"/>
  <c r="J889" i="27" s="1"/>
  <c r="J890" i="27"/>
  <c r="J891" i="27" s="1"/>
  <c r="J892" i="27" s="1"/>
  <c r="J893" i="27" s="1"/>
  <c r="J894" i="27" s="1"/>
  <c r="J895" i="27" s="1"/>
  <c r="J896" i="27" s="1"/>
  <c r="J897" i="27" s="1"/>
  <c r="J898" i="27"/>
  <c r="J899" i="27" s="1"/>
  <c r="J900" i="27"/>
  <c r="J901" i="27" s="1"/>
  <c r="J902" i="27"/>
  <c r="J903" i="27" s="1"/>
  <c r="J904" i="27" s="1"/>
  <c r="J905" i="27" s="1"/>
  <c r="J906" i="27" s="1"/>
  <c r="J907" i="27" s="1"/>
  <c r="J908" i="27" s="1"/>
  <c r="J909" i="27" s="1"/>
  <c r="J910" i="27"/>
  <c r="J911" i="27" s="1"/>
  <c r="J912" i="27" s="1"/>
  <c r="J913" i="27" s="1"/>
  <c r="J914" i="27" s="1"/>
  <c r="J915" i="27" s="1"/>
  <c r="J916" i="27" s="1"/>
  <c r="J917" i="27" s="1"/>
  <c r="J918" i="27" s="1"/>
  <c r="J919" i="27"/>
  <c r="J920" i="27"/>
  <c r="J921" i="27"/>
  <c r="J922" i="27" s="1"/>
  <c r="J923" i="27"/>
  <c r="J924" i="27" s="1"/>
  <c r="J925" i="27"/>
  <c r="J926" i="27"/>
  <c r="J927" i="27" s="1"/>
  <c r="J928" i="27"/>
  <c r="J929" i="27" s="1"/>
  <c r="J930" i="27"/>
  <c r="J931" i="27" s="1"/>
  <c r="J932" i="27"/>
  <c r="J933" i="27"/>
  <c r="J934" i="27"/>
  <c r="J935" i="27"/>
  <c r="J936" i="27"/>
  <c r="J937" i="27" s="1"/>
  <c r="J938" i="27" s="1"/>
  <c r="J939" i="27" s="1"/>
  <c r="J940" i="27"/>
  <c r="J941" i="27"/>
  <c r="J942" i="27"/>
  <c r="J943" i="27"/>
  <c r="J944" i="27" s="1"/>
  <c r="J945" i="27"/>
  <c r="J946" i="27"/>
  <c r="J947" i="27"/>
  <c r="J948" i="27"/>
  <c r="J949" i="27"/>
  <c r="J950" i="27"/>
  <c r="J951" i="27"/>
  <c r="J952" i="27"/>
  <c r="J953" i="27"/>
  <c r="J954" i="27"/>
  <c r="J955" i="27"/>
  <c r="J956" i="27" s="1"/>
  <c r="J957" i="27" s="1"/>
  <c r="J958" i="27" s="1"/>
  <c r="J959" i="27" s="1"/>
  <c r="J960" i="27" s="1"/>
  <c r="J961" i="27" s="1"/>
  <c r="J962" i="27" s="1"/>
  <c r="J963" i="27" s="1"/>
  <c r="J964" i="27" s="1"/>
  <c r="J965" i="27" s="1"/>
  <c r="J966" i="27" s="1"/>
  <c r="J967" i="27" s="1"/>
  <c r="J968" i="27" s="1"/>
  <c r="J969" i="27" s="1"/>
  <c r="J970" i="27" s="1"/>
  <c r="J971" i="27" s="1"/>
  <c r="J972" i="27" s="1"/>
  <c r="J973" i="27"/>
  <c r="J974" i="27" s="1"/>
  <c r="J975" i="27" s="1"/>
  <c r="J976" i="27" s="1"/>
  <c r="J977" i="27" s="1"/>
  <c r="J978" i="27" s="1"/>
  <c r="J979" i="27" s="1"/>
  <c r="J980" i="27" s="1"/>
  <c r="J981" i="27" s="1"/>
  <c r="J982" i="27" s="1"/>
  <c r="J983" i="27" s="1"/>
  <c r="J984" i="27" s="1"/>
  <c r="J985" i="27" s="1"/>
  <c r="J986" i="27" s="1"/>
  <c r="J987" i="27" s="1"/>
  <c r="J988" i="27" s="1"/>
  <c r="J989" i="27" s="1"/>
  <c r="J990" i="27"/>
  <c r="J991" i="27" s="1"/>
  <c r="J992" i="27" s="1"/>
  <c r="J993" i="27" s="1"/>
  <c r="J994" i="27" s="1"/>
  <c r="J995" i="27" s="1"/>
  <c r="J996" i="27" s="1"/>
  <c r="J997" i="27" s="1"/>
  <c r="J998" i="27"/>
  <c r="J999" i="27" s="1"/>
  <c r="J1000" i="27" s="1"/>
  <c r="J1001" i="27" s="1"/>
  <c r="J1002" i="27" s="1"/>
  <c r="J1003" i="27" s="1"/>
  <c r="J1004" i="27" s="1"/>
  <c r="J1005" i="27" s="1"/>
  <c r="J1006" i="27"/>
  <c r="J1007" i="27" s="1"/>
  <c r="J1008" i="27" s="1"/>
  <c r="J1009" i="27" s="1"/>
  <c r="J1010" i="27" s="1"/>
  <c r="J1011" i="27" s="1"/>
  <c r="J1012" i="27" s="1"/>
  <c r="J1013" i="27" s="1"/>
  <c r="J1014" i="27"/>
  <c r="J1015" i="27" s="1"/>
  <c r="J1016" i="27" s="1"/>
  <c r="J1017" i="27" s="1"/>
  <c r="J1018" i="27" s="1"/>
  <c r="J1019" i="27" s="1"/>
  <c r="J1020" i="27" s="1"/>
  <c r="J1021" i="27" s="1"/>
  <c r="J1022" i="27"/>
  <c r="J1023" i="27" s="1"/>
  <c r="J1024" i="27" s="1"/>
  <c r="J1025" i="27" s="1"/>
  <c r="J1026" i="27" s="1"/>
  <c r="J1027" i="27" s="1"/>
  <c r="J1028" i="27" s="1"/>
  <c r="J1029" i="27" s="1"/>
  <c r="J1030" i="27"/>
  <c r="J1031" i="27" s="1"/>
  <c r="J1032" i="27" s="1"/>
  <c r="J1033" i="27" s="1"/>
  <c r="J1034" i="27" s="1"/>
  <c r="J1035" i="27" s="1"/>
  <c r="J1036" i="27" s="1"/>
  <c r="J1037" i="27"/>
  <c r="J1038" i="27" s="1"/>
  <c r="J1039" i="27" s="1"/>
  <c r="J1040" i="27" s="1"/>
  <c r="J1041" i="27" s="1"/>
  <c r="J1042" i="27" s="1"/>
  <c r="J1043" i="27" s="1"/>
  <c r="J1044" i="27" s="1"/>
  <c r="J1045" i="27"/>
  <c r="J1046" i="27" s="1"/>
  <c r="J1047" i="27" s="1"/>
  <c r="J1048" i="27" s="1"/>
  <c r="J1049" i="27" s="1"/>
  <c r="J1050" i="27" s="1"/>
  <c r="J1051" i="27" s="1"/>
  <c r="J1052" i="27" s="1"/>
  <c r="J1053" i="27"/>
  <c r="J1054" i="27" s="1"/>
  <c r="J1055" i="27" s="1"/>
  <c r="J1056" i="27" s="1"/>
  <c r="J1057" i="27" s="1"/>
  <c r="J1058" i="27" s="1"/>
  <c r="J1059" i="27" s="1"/>
  <c r="J1060" i="27" s="1"/>
  <c r="J1061" i="27"/>
  <c r="J1062" i="27" s="1"/>
  <c r="J1063" i="27" s="1"/>
  <c r="J1064" i="27" s="1"/>
  <c r="J1065" i="27" s="1"/>
  <c r="J1066" i="27" s="1"/>
  <c r="J1067" i="27" s="1"/>
  <c r="J1068" i="27" s="1"/>
  <c r="J1069" i="27"/>
  <c r="J1070" i="27" s="1"/>
  <c r="J1071" i="27"/>
  <c r="J1072" i="27"/>
  <c r="J1073" i="27"/>
  <c r="J1074" i="27" s="1"/>
  <c r="J1075" i="27"/>
  <c r="J1076" i="27"/>
  <c r="J1077" i="27"/>
  <c r="J1078" i="27"/>
  <c r="J1079" i="27" s="1"/>
  <c r="J1080" i="27" s="1"/>
  <c r="J1081" i="27"/>
  <c r="J1082" i="27" s="1"/>
  <c r="J1083" i="27" s="1"/>
  <c r="J1084" i="27"/>
  <c r="J1085" i="27" s="1"/>
  <c r="J1086" i="27" s="1"/>
  <c r="J1087" i="27"/>
  <c r="J1088" i="27" s="1"/>
  <c r="J1089" i="27"/>
  <c r="J1090" i="27" s="1"/>
  <c r="J1091" i="27" s="1"/>
  <c r="J1092" i="27"/>
  <c r="J1093" i="27" s="1"/>
  <c r="J1094" i="27" s="1"/>
  <c r="J1095" i="27" s="1"/>
  <c r="J1096" i="27"/>
  <c r="J1097" i="27" s="1"/>
  <c r="J1098" i="27" s="1"/>
  <c r="J1099" i="27" s="1"/>
  <c r="J1100" i="27" s="1"/>
  <c r="J1101" i="27"/>
  <c r="J1102" i="27" s="1"/>
  <c r="J1103" i="27" s="1"/>
  <c r="J1104" i="27"/>
  <c r="J1105" i="27"/>
  <c r="J1106" i="27" s="1"/>
  <c r="J1107" i="27"/>
  <c r="J1108" i="27" s="1"/>
  <c r="J1109" i="27" s="1"/>
  <c r="J1110" i="27" s="1"/>
  <c r="J1111" i="27" s="1"/>
  <c r="J1112" i="27" s="1"/>
  <c r="J1113" i="27" s="1"/>
  <c r="J1114" i="27" s="1"/>
  <c r="J1115" i="27"/>
  <c r="J1116" i="27"/>
  <c r="J1117" i="27" s="1"/>
  <c r="J1118" i="27" s="1"/>
  <c r="J1119" i="27"/>
  <c r="J1120" i="27"/>
  <c r="J1121" i="27" s="1"/>
  <c r="J1122" i="27" s="1"/>
  <c r="J1123" i="27" s="1"/>
  <c r="J1124" i="27" s="1"/>
  <c r="J1125" i="27"/>
  <c r="J1126" i="27" s="1"/>
  <c r="J1127" i="27"/>
  <c r="J1128" i="27"/>
  <c r="J1129" i="27" s="1"/>
  <c r="J1130" i="27" s="1"/>
  <c r="J1131" i="27" s="1"/>
  <c r="J1132" i="27" s="1"/>
  <c r="J1133" i="27" s="1"/>
  <c r="J1134" i="27" s="1"/>
  <c r="J1135" i="27" s="1"/>
  <c r="J1136" i="27"/>
  <c r="J1137" i="27"/>
  <c r="J1138" i="27" s="1"/>
  <c r="J1139" i="27" s="1"/>
  <c r="J1140" i="27" s="1"/>
  <c r="J1141" i="27"/>
  <c r="J1142" i="27" s="1"/>
  <c r="J1143" i="27" s="1"/>
  <c r="J1144" i="27" s="1"/>
  <c r="J1145" i="27" s="1"/>
  <c r="J1146" i="27" s="1"/>
  <c r="J1147" i="27" s="1"/>
  <c r="J1148" i="27" s="1"/>
  <c r="J1149" i="27" s="1"/>
  <c r="J1150" i="27" s="1"/>
  <c r="J1151" i="27" s="1"/>
  <c r="J1152" i="27" s="1"/>
  <c r="J1153" i="27" s="1"/>
  <c r="J1154" i="27" s="1"/>
  <c r="J1155" i="27" s="1"/>
  <c r="J1156" i="27" s="1"/>
  <c r="J1157" i="27" s="1"/>
  <c r="J1158" i="27" s="1"/>
  <c r="J1159" i="27" s="1"/>
  <c r="J1160" i="27" s="1"/>
  <c r="J1161" i="27" s="1"/>
  <c r="J1162" i="27" s="1"/>
  <c r="J1163" i="27" s="1"/>
  <c r="J1164" i="27" s="1"/>
  <c r="J1165" i="27" s="1"/>
  <c r="J1166" i="27" s="1"/>
  <c r="J1167" i="27" s="1"/>
  <c r="J1168" i="27" s="1"/>
  <c r="J1169" i="27" s="1"/>
  <c r="J1170" i="27" s="1"/>
  <c r="J1171" i="27"/>
  <c r="J1172" i="27"/>
  <c r="J1173" i="27"/>
  <c r="J1174" i="27"/>
  <c r="J1175" i="27" s="1"/>
  <c r="J1176" i="27"/>
  <c r="J1177" i="27" s="1"/>
  <c r="J1178" i="27"/>
  <c r="J1179" i="27"/>
  <c r="J1180" i="27" s="1"/>
  <c r="J1181" i="27"/>
  <c r="J1182" i="27" s="1"/>
  <c r="J1183" i="27"/>
  <c r="J1184" i="27"/>
  <c r="J1185" i="27"/>
  <c r="J1186" i="27" s="1"/>
  <c r="J1187" i="27" s="1"/>
  <c r="J1188" i="27" s="1"/>
  <c r="J1189" i="27" s="1"/>
  <c r="J1190" i="27"/>
  <c r="J1191" i="27"/>
  <c r="J1192" i="27"/>
  <c r="J1193" i="27" s="1"/>
  <c r="J1194" i="27" s="1"/>
  <c r="J1195" i="27" s="1"/>
  <c r="J1196" i="27" s="1"/>
  <c r="J1197" i="27"/>
  <c r="J1198" i="27"/>
  <c r="J1199" i="27"/>
  <c r="J1200" i="27"/>
  <c r="J1201" i="27"/>
  <c r="J1202" i="27"/>
  <c r="J1203" i="27"/>
  <c r="J1204" i="27"/>
  <c r="J1205" i="27"/>
  <c r="J1206" i="27"/>
  <c r="J1207" i="27"/>
  <c r="J1208" i="27"/>
  <c r="J1209" i="27" s="1"/>
  <c r="J1210" i="27" s="1"/>
  <c r="J1211" i="27" s="1"/>
  <c r="J1212" i="27" s="1"/>
  <c r="J1213" i="27"/>
  <c r="J1214" i="27" s="1"/>
  <c r="J1215" i="27" s="1"/>
  <c r="J1216" i="27" s="1"/>
  <c r="J1217" i="27" s="1"/>
  <c r="J1218" i="27" s="1"/>
  <c r="J1219" i="27"/>
  <c r="J1220" i="27" s="1"/>
  <c r="J1221" i="27" s="1"/>
  <c r="J1222" i="27" s="1"/>
  <c r="J1223" i="27" s="1"/>
  <c r="J1224" i="27" s="1"/>
  <c r="J1225" i="27" s="1"/>
  <c r="J1226" i="27" s="1"/>
  <c r="J1227" i="27"/>
  <c r="J1228" i="27" s="1"/>
  <c r="J1229" i="27" s="1"/>
  <c r="J1230" i="27" s="1"/>
  <c r="J1231" i="27"/>
  <c r="J1232" i="27" s="1"/>
  <c r="J1233" i="27" s="1"/>
  <c r="J1234" i="27" s="1"/>
  <c r="J1235" i="27" s="1"/>
  <c r="J1236" i="27" s="1"/>
  <c r="J1237" i="27" s="1"/>
  <c r="J1238" i="27" s="1"/>
  <c r="J1239" i="27" s="1"/>
  <c r="J1240" i="27"/>
  <c r="J1241" i="27" s="1"/>
  <c r="J1242" i="27" s="1"/>
  <c r="J1243" i="27" s="1"/>
  <c r="J1244" i="27"/>
  <c r="J1245" i="27" s="1"/>
  <c r="J1246" i="27" s="1"/>
  <c r="J1247" i="27" s="1"/>
  <c r="J1248" i="27" s="1"/>
  <c r="J1249" i="27"/>
  <c r="J1250" i="27" s="1"/>
  <c r="J1251" i="27" s="1"/>
  <c r="J1252" i="27" s="1"/>
  <c r="J1253" i="27" s="1"/>
  <c r="J1254" i="27" s="1"/>
  <c r="J1255" i="27" s="1"/>
  <c r="J1256" i="27" s="1"/>
  <c r="J1257" i="27"/>
  <c r="J1258" i="27" s="1"/>
  <c r="J1259" i="27" s="1"/>
  <c r="J1260" i="27"/>
  <c r="J1261" i="27" s="1"/>
  <c r="J1262" i="27"/>
  <c r="J1263" i="27" s="1"/>
  <c r="J1264" i="27" s="1"/>
  <c r="J1265" i="27"/>
  <c r="J1266" i="27" s="1"/>
  <c r="J1267" i="27" s="1"/>
  <c r="J1268" i="27" s="1"/>
  <c r="J1269" i="27"/>
  <c r="J1270" i="27" s="1"/>
  <c r="J1271" i="27" s="1"/>
  <c r="J1272" i="27"/>
  <c r="J1273" i="27" s="1"/>
  <c r="J1274" i="27" s="1"/>
  <c r="J1275" i="27" s="1"/>
  <c r="J1276" i="27" s="1"/>
  <c r="J1277" i="27" s="1"/>
  <c r="J1278" i="27" s="1"/>
  <c r="J1279" i="27" s="1"/>
  <c r="J1280" i="27"/>
  <c r="J1281" i="27" s="1"/>
  <c r="J1282" i="27" s="1"/>
  <c r="J1283" i="27" s="1"/>
  <c r="J1284" i="27" s="1"/>
  <c r="J1285" i="27" s="1"/>
  <c r="J1286" i="27" s="1"/>
  <c r="J1287" i="27" s="1"/>
  <c r="J1288" i="27" s="1"/>
  <c r="J1289" i="27" s="1"/>
  <c r="J1290" i="27" s="1"/>
  <c r="J1291" i="27" s="1"/>
  <c r="J1292" i="27" s="1"/>
  <c r="J1293" i="27"/>
  <c r="J1294" i="27" s="1"/>
  <c r="J1295" i="27"/>
  <c r="J1296" i="27" s="1"/>
  <c r="J1297" i="27" s="1"/>
  <c r="J1298" i="27" s="1"/>
  <c r="J1299" i="27"/>
  <c r="J1300" i="27" s="1"/>
  <c r="J1301" i="27" s="1"/>
  <c r="J1302" i="27" s="1"/>
  <c r="J1303" i="27"/>
  <c r="J1304" i="27"/>
  <c r="J1305" i="27"/>
  <c r="J1306" i="27" s="1"/>
  <c r="J1307" i="27"/>
  <c r="J1308" i="27"/>
  <c r="J1309" i="27" s="1"/>
  <c r="J1310" i="27" s="1"/>
  <c r="J1311" i="27"/>
  <c r="J1312" i="27" s="1"/>
  <c r="J1313" i="27" s="1"/>
  <c r="J1314" i="27" s="1"/>
  <c r="J1315" i="27" s="1"/>
  <c r="J1316" i="27" s="1"/>
  <c r="J1317" i="27" s="1"/>
  <c r="J1318" i="27" s="1"/>
  <c r="J1319" i="27"/>
  <c r="J1320" i="27" s="1"/>
  <c r="J1321" i="27" s="1"/>
  <c r="J1322" i="27" s="1"/>
  <c r="J1323" i="27" s="1"/>
  <c r="J1324" i="27" s="1"/>
  <c r="J1325" i="27" s="1"/>
  <c r="J1326" i="27" s="1"/>
  <c r="J1327" i="27" s="1"/>
  <c r="J1328" i="27"/>
  <c r="J1329" i="27" s="1"/>
  <c r="J1330" i="27" s="1"/>
  <c r="J1331" i="27" s="1"/>
  <c r="J1332" i="27"/>
  <c r="J1333" i="27" s="1"/>
  <c r="J1334" i="27" s="1"/>
  <c r="J1335" i="27" s="1"/>
  <c r="J1336" i="27" s="1"/>
  <c r="J1337" i="27"/>
  <c r="J1338" i="27"/>
  <c r="J1339" i="27"/>
  <c r="J1340" i="27"/>
  <c r="J1341" i="27" s="1"/>
  <c r="J1342" i="27" s="1"/>
  <c r="J1343" i="27" s="1"/>
  <c r="J1344" i="27" s="1"/>
  <c r="J1345" i="27" s="1"/>
  <c r="J1346" i="27" s="1"/>
  <c r="J1347" i="27" s="1"/>
  <c r="J1348" i="27" s="1"/>
  <c r="J1349" i="27"/>
  <c r="J1350" i="27" s="1"/>
  <c r="J1351" i="27" s="1"/>
  <c r="J1352" i="27" s="1"/>
  <c r="J1353" i="27" s="1"/>
  <c r="J1354" i="27" s="1"/>
  <c r="J1355" i="27" s="1"/>
  <c r="J1356" i="27" s="1"/>
  <c r="J1357" i="27" s="1"/>
  <c r="J1358" i="27" s="1"/>
  <c r="J1359" i="27" s="1"/>
  <c r="J1360" i="27" s="1"/>
  <c r="J1361" i="27" s="1"/>
  <c r="J1362" i="27" s="1"/>
  <c r="J1363" i="27" s="1"/>
  <c r="J1364" i="27" s="1"/>
  <c r="J1365" i="27" s="1"/>
  <c r="J1366" i="27" s="1"/>
  <c r="J1367" i="27" s="1"/>
  <c r="J1368" i="27" s="1"/>
  <c r="J1369" i="27" s="1"/>
  <c r="J1370" i="27" s="1"/>
  <c r="J1371" i="27" s="1"/>
  <c r="J1372" i="27" s="1"/>
  <c r="J1373" i="27" s="1"/>
  <c r="J1374" i="27" s="1"/>
  <c r="J1375" i="27" s="1"/>
  <c r="J1376" i="27" s="1"/>
  <c r="J1377" i="27"/>
  <c r="J1378" i="27" s="1"/>
  <c r="J1379" i="27" s="1"/>
  <c r="J1380" i="27" s="1"/>
  <c r="J1381" i="27"/>
  <c r="J1382" i="27" s="1"/>
  <c r="J1383" i="27" s="1"/>
  <c r="J1384" i="27" s="1"/>
  <c r="J1385" i="27" s="1"/>
  <c r="J1386" i="27" s="1"/>
  <c r="J1387" i="27" s="1"/>
  <c r="J1388" i="27" s="1"/>
  <c r="J1389" i="27" s="1"/>
  <c r="J1390" i="27" s="1"/>
  <c r="J1391" i="27" s="1"/>
  <c r="J1392" i="27"/>
  <c r="J1393" i="27" s="1"/>
  <c r="J1394" i="27" s="1"/>
  <c r="E483" i="27"/>
  <c r="E484" i="27"/>
  <c r="E485" i="27" s="1"/>
  <c r="L485" i="27" s="1"/>
  <c r="E487" i="27"/>
  <c r="E488" i="27"/>
  <c r="E489" i="27"/>
  <c r="L489" i="27" s="1"/>
  <c r="E490" i="27"/>
  <c r="E491" i="27"/>
  <c r="L491" i="27" s="1"/>
  <c r="E492" i="27"/>
  <c r="L492" i="27" s="1"/>
  <c r="E495" i="27"/>
  <c r="E498" i="27"/>
  <c r="E499" i="27"/>
  <c r="L499" i="27" s="1"/>
  <c r="E502" i="27"/>
  <c r="E503" i="27"/>
  <c r="E504" i="27"/>
  <c r="L504" i="27" s="1"/>
  <c r="E505" i="27"/>
  <c r="L505" i="27" s="1"/>
  <c r="E506" i="27"/>
  <c r="E513" i="27"/>
  <c r="L513" i="27" s="1"/>
  <c r="E514" i="27"/>
  <c r="E521" i="27"/>
  <c r="L521" i="27" s="1"/>
  <c r="E523" i="27"/>
  <c r="L523" i="27" s="1"/>
  <c r="E524" i="27"/>
  <c r="L524" i="27" s="1"/>
  <c r="E525" i="27"/>
  <c r="L525" i="27" s="1"/>
  <c r="E526" i="27"/>
  <c r="E527" i="27"/>
  <c r="E528" i="27"/>
  <c r="L528" i="27" s="1"/>
  <c r="E529" i="27"/>
  <c r="L529" i="27" s="1"/>
  <c r="E530" i="27"/>
  <c r="E531" i="27"/>
  <c r="L531" i="27" s="1"/>
  <c r="E532" i="27"/>
  <c r="E533" i="27"/>
  <c r="L533" i="27" s="1"/>
  <c r="E534" i="27"/>
  <c r="E535" i="27"/>
  <c r="E536" i="27"/>
  <c r="L536" i="27" s="1"/>
  <c r="E537" i="27"/>
  <c r="L537" i="27" s="1"/>
  <c r="E538" i="27"/>
  <c r="E539" i="27"/>
  <c r="E540" i="27"/>
  <c r="L540" i="27" s="1"/>
  <c r="E541" i="27"/>
  <c r="L541" i="27" s="1"/>
  <c r="E542" i="27"/>
  <c r="E543" i="27"/>
  <c r="E544" i="27"/>
  <c r="L544" i="27" s="1"/>
  <c r="E545" i="27"/>
  <c r="L545" i="27" s="1"/>
  <c r="E546" i="27"/>
  <c r="E547" i="27"/>
  <c r="E548" i="27"/>
  <c r="E549" i="27"/>
  <c r="L549" i="27" s="1"/>
  <c r="E550" i="27"/>
  <c r="L550" i="27" s="1"/>
  <c r="E551" i="27"/>
  <c r="E552" i="27"/>
  <c r="E553" i="27"/>
  <c r="L553" i="27" s="1"/>
  <c r="E554" i="27"/>
  <c r="E555" i="27"/>
  <c r="L555" i="27" s="1"/>
  <c r="E556" i="27"/>
  <c r="L556" i="27" s="1"/>
  <c r="E557" i="27"/>
  <c r="L557" i="27" s="1"/>
  <c r="E558" i="27"/>
  <c r="E559" i="27"/>
  <c r="E560" i="27"/>
  <c r="L560" i="27" s="1"/>
  <c r="E561" i="27"/>
  <c r="L561" i="27" s="1"/>
  <c r="E562" i="27"/>
  <c r="E563" i="27"/>
  <c r="E564" i="27"/>
  <c r="E565" i="27" s="1"/>
  <c r="L565" i="27" s="1"/>
  <c r="E589" i="27"/>
  <c r="E595" i="27"/>
  <c r="E597" i="27"/>
  <c r="E603" i="27"/>
  <c r="E608" i="27"/>
  <c r="L608" i="27" s="1"/>
  <c r="E614" i="27"/>
  <c r="E616" i="27"/>
  <c r="L616" i="27" s="1"/>
  <c r="E621" i="27"/>
  <c r="L621" i="27" s="1"/>
  <c r="E622" i="27"/>
  <c r="E628" i="27"/>
  <c r="E631" i="27"/>
  <c r="E632" i="27"/>
  <c r="E633" i="27" s="1"/>
  <c r="E635" i="27"/>
  <c r="E641" i="27"/>
  <c r="E647" i="27"/>
  <c r="E650" i="27"/>
  <c r="E651" i="27"/>
  <c r="D651" i="27" s="1"/>
  <c r="E653" i="27"/>
  <c r="E659" i="27"/>
  <c r="E660" i="27"/>
  <c r="E661" i="27"/>
  <c r="L661" i="27" s="1"/>
  <c r="E662" i="27"/>
  <c r="E663" i="27"/>
  <c r="E664" i="27"/>
  <c r="L664" i="27" s="1"/>
  <c r="E665" i="27"/>
  <c r="L665" i="27" s="1"/>
  <c r="E667" i="27"/>
  <c r="L667" i="27" s="1"/>
  <c r="E668" i="27"/>
  <c r="E674" i="27"/>
  <c r="E678" i="27"/>
  <c r="E680" i="27"/>
  <c r="L680" i="27" s="1"/>
  <c r="E698" i="27"/>
  <c r="E724" i="27"/>
  <c r="E725" i="27" s="1"/>
  <c r="E727" i="27"/>
  <c r="E753" i="27"/>
  <c r="E755" i="27"/>
  <c r="E770" i="27"/>
  <c r="E772" i="27"/>
  <c r="E773" i="27" s="1"/>
  <c r="E776" i="27"/>
  <c r="E797" i="27"/>
  <c r="E814" i="27"/>
  <c r="E816" i="27"/>
  <c r="L816" i="27" s="1"/>
  <c r="E818" i="27"/>
  <c r="E820" i="27"/>
  <c r="E821" i="27" s="1"/>
  <c r="L821" i="27" s="1"/>
  <c r="E822" i="27"/>
  <c r="E824" i="27"/>
  <c r="L824" i="27" s="1"/>
  <c r="E825" i="27"/>
  <c r="E826" i="27"/>
  <c r="L826" i="27" s="1"/>
  <c r="E827" i="27"/>
  <c r="D827" i="27" s="1"/>
  <c r="E839" i="27"/>
  <c r="E848" i="27"/>
  <c r="L848" i="27" s="1"/>
  <c r="E849" i="27"/>
  <c r="E850" i="27"/>
  <c r="L850" i="27" s="1"/>
  <c r="E851" i="27"/>
  <c r="E852" i="27"/>
  <c r="L852" i="27" s="1"/>
  <c r="E853" i="27"/>
  <c r="E858" i="27"/>
  <c r="L858" i="27" s="1"/>
  <c r="E859" i="27"/>
  <c r="L859" i="27" s="1"/>
  <c r="E860" i="27"/>
  <c r="E861" i="27"/>
  <c r="E862" i="27"/>
  <c r="E863" i="27"/>
  <c r="L863" i="27" s="1"/>
  <c r="E864" i="27"/>
  <c r="E872" i="27"/>
  <c r="E875" i="27"/>
  <c r="L875" i="27" s="1"/>
  <c r="E878" i="27"/>
  <c r="E883" i="27"/>
  <c r="E884" i="27"/>
  <c r="E886" i="27"/>
  <c r="L886" i="27" s="1"/>
  <c r="E887" i="27"/>
  <c r="E888" i="27"/>
  <c r="E890" i="27"/>
  <c r="E898" i="27"/>
  <c r="E900" i="27"/>
  <c r="L900" i="27" s="1"/>
  <c r="E902" i="27"/>
  <c r="E910" i="27"/>
  <c r="E919" i="27"/>
  <c r="E920" i="27"/>
  <c r="E921" i="27"/>
  <c r="E922" i="27" s="1"/>
  <c r="L922" i="27" s="1"/>
  <c r="E923" i="27"/>
  <c r="D923" i="27" s="1"/>
  <c r="E925" i="27"/>
  <c r="E926" i="27"/>
  <c r="E928" i="27"/>
  <c r="L928" i="27" s="1"/>
  <c r="E930" i="27"/>
  <c r="E932" i="27"/>
  <c r="L932" i="27" s="1"/>
  <c r="E933" i="27"/>
  <c r="E934" i="27"/>
  <c r="L934" i="27" s="1"/>
  <c r="E935" i="27"/>
  <c r="E936" i="27"/>
  <c r="E937" i="27" s="1"/>
  <c r="E940" i="27"/>
  <c r="E941" i="27"/>
  <c r="E942" i="27"/>
  <c r="E943" i="27"/>
  <c r="E945" i="27"/>
  <c r="E946" i="27"/>
  <c r="E947" i="27"/>
  <c r="E948" i="27"/>
  <c r="L948" i="27" s="1"/>
  <c r="E949" i="27"/>
  <c r="E950" i="27"/>
  <c r="L950" i="27" s="1"/>
  <c r="E951" i="27"/>
  <c r="E952" i="27"/>
  <c r="E953" i="27"/>
  <c r="E954" i="27"/>
  <c r="L954" i="27" s="1"/>
  <c r="E955" i="27"/>
  <c r="E973" i="27"/>
  <c r="E990" i="27"/>
  <c r="E998" i="27"/>
  <c r="L998" i="27" s="1"/>
  <c r="E1006" i="27"/>
  <c r="E1014" i="27"/>
  <c r="L1014" i="27" s="1"/>
  <c r="E1022" i="27"/>
  <c r="E1023" i="27" s="1"/>
  <c r="E1030" i="27"/>
  <c r="L1030" i="27" s="1"/>
  <c r="E1037" i="27"/>
  <c r="E1045" i="27"/>
  <c r="E1053" i="27"/>
  <c r="E1061" i="27"/>
  <c r="E1069" i="27"/>
  <c r="E1071" i="27"/>
  <c r="L1071" i="27" s="1"/>
  <c r="E1072" i="27"/>
  <c r="L1072" i="27" s="1"/>
  <c r="E1073" i="27"/>
  <c r="E1075" i="27"/>
  <c r="E1076" i="27"/>
  <c r="L1076" i="27" s="1"/>
  <c r="E1077" i="27"/>
  <c r="E1078" i="27"/>
  <c r="L1078" i="27" s="1"/>
  <c r="E1081" i="27"/>
  <c r="E1084" i="27"/>
  <c r="E1087" i="27"/>
  <c r="L1087" i="27" s="1"/>
  <c r="E1089" i="27"/>
  <c r="E1092" i="27"/>
  <c r="E1096" i="27"/>
  <c r="E1101" i="27"/>
  <c r="E1104" i="27"/>
  <c r="L1104" i="27" s="1"/>
  <c r="E1105" i="27"/>
  <c r="E1107" i="27"/>
  <c r="E1115" i="27"/>
  <c r="L1115" i="27" s="1"/>
  <c r="E1116" i="27"/>
  <c r="E1119" i="27"/>
  <c r="L1119" i="27" s="1"/>
  <c r="E1120" i="27"/>
  <c r="E1125" i="27"/>
  <c r="E1127" i="27"/>
  <c r="E1128" i="27"/>
  <c r="E1136" i="27"/>
  <c r="L1136" i="27" s="1"/>
  <c r="E1137" i="27"/>
  <c r="E1141" i="27"/>
  <c r="E1171" i="27"/>
  <c r="E1172" i="27"/>
  <c r="L1172" i="27" s="1"/>
  <c r="E1173" i="27"/>
  <c r="E1174" i="27"/>
  <c r="L1174" i="27" s="1"/>
  <c r="E1176" i="27"/>
  <c r="E1178" i="27"/>
  <c r="L1178" i="27" s="1"/>
  <c r="E1179" i="27"/>
  <c r="L1179" i="27" s="1"/>
  <c r="E1181" i="27"/>
  <c r="E1183" i="27"/>
  <c r="L1183" i="27" s="1"/>
  <c r="E1184" i="27"/>
  <c r="L1184" i="27" s="1"/>
  <c r="E1185" i="27"/>
  <c r="E1190" i="27"/>
  <c r="L1190" i="27" s="1"/>
  <c r="E1191" i="27"/>
  <c r="E1192" i="27"/>
  <c r="E1197" i="27"/>
  <c r="L1197" i="27" s="1"/>
  <c r="E1198" i="27"/>
  <c r="L1198" i="27" s="1"/>
  <c r="E1199" i="27"/>
  <c r="E1200" i="27"/>
  <c r="E1201" i="27"/>
  <c r="L1201" i="27" s="1"/>
  <c r="E1202" i="27"/>
  <c r="L1202" i="27" s="1"/>
  <c r="E1203" i="27"/>
  <c r="E1204" i="27"/>
  <c r="E1205" i="27"/>
  <c r="L1205" i="27" s="1"/>
  <c r="E1206" i="27"/>
  <c r="L1206" i="27" s="1"/>
  <c r="E1207" i="27"/>
  <c r="E1208" i="27"/>
  <c r="E1213" i="27"/>
  <c r="E1219" i="27"/>
  <c r="E1227" i="27"/>
  <c r="E1231" i="27"/>
  <c r="E1232" i="27" s="1"/>
  <c r="E1240" i="27"/>
  <c r="E1244" i="27"/>
  <c r="E1249" i="27"/>
  <c r="E1257" i="27"/>
  <c r="E1260" i="27"/>
  <c r="E1262" i="27"/>
  <c r="L1262" i="27" s="1"/>
  <c r="E1265" i="27"/>
  <c r="E1269" i="27"/>
  <c r="E1272" i="27"/>
  <c r="E1280" i="27"/>
  <c r="E1293" i="27"/>
  <c r="E1295" i="27"/>
  <c r="E1296" i="27" s="1"/>
  <c r="E1299" i="27"/>
  <c r="E1303" i="27"/>
  <c r="E1304" i="27"/>
  <c r="E1305" i="27"/>
  <c r="E1307" i="27"/>
  <c r="E1308" i="27"/>
  <c r="E1311" i="27"/>
  <c r="E1312" i="27" s="1"/>
  <c r="E1319" i="27"/>
  <c r="E1320" i="27" s="1"/>
  <c r="E1328" i="27"/>
  <c r="E1332" i="27"/>
  <c r="E1337" i="27"/>
  <c r="L1337" i="27" s="1"/>
  <c r="E1338" i="27"/>
  <c r="L1338" i="27" s="1"/>
  <c r="E1339" i="27"/>
  <c r="E1340" i="27"/>
  <c r="E1349" i="27"/>
  <c r="E1377" i="27"/>
  <c r="E1381" i="27"/>
  <c r="E1392" i="27"/>
  <c r="E475" i="27"/>
  <c r="Q37" i="44" l="1"/>
  <c r="K118" i="44"/>
  <c r="E118" i="44"/>
  <c r="K421" i="44"/>
  <c r="K420" i="44"/>
  <c r="E426" i="44"/>
  <c r="K426" i="44"/>
  <c r="E419" i="44"/>
  <c r="K419" i="44"/>
  <c r="E423" i="44"/>
  <c r="K423" i="44"/>
  <c r="E415" i="44"/>
  <c r="K415" i="44"/>
  <c r="D422" i="44"/>
  <c r="K422" i="44"/>
  <c r="K424" i="44"/>
  <c r="K416" i="44"/>
  <c r="Q10" i="44"/>
  <c r="E418" i="44"/>
  <c r="E425" i="44"/>
  <c r="E422" i="44"/>
  <c r="E421" i="44"/>
  <c r="E417" i="44"/>
  <c r="E1015" i="27"/>
  <c r="D1015" i="27" s="1"/>
  <c r="E901" i="27"/>
  <c r="L901" i="27" s="1"/>
  <c r="D902" i="27"/>
  <c r="D818" i="27"/>
  <c r="D1377" i="27"/>
  <c r="D1337" i="27"/>
  <c r="D1249" i="27"/>
  <c r="D678" i="27"/>
  <c r="E522" i="27"/>
  <c r="D522" i="27" s="1"/>
  <c r="E493" i="27"/>
  <c r="L493" i="27" s="1"/>
  <c r="D1293" i="27"/>
  <c r="D1265" i="27"/>
  <c r="D1092" i="27"/>
  <c r="D1087" i="27"/>
  <c r="E1031" i="27"/>
  <c r="L1031" i="27" s="1"/>
  <c r="E876" i="27"/>
  <c r="E877" i="27" s="1"/>
  <c r="D877" i="27" s="1"/>
  <c r="E666" i="27"/>
  <c r="L666" i="27" s="1"/>
  <c r="D1076" i="27"/>
  <c r="D852" i="27"/>
  <c r="D1183" i="27"/>
  <c r="D875" i="27"/>
  <c r="D1349" i="27"/>
  <c r="D1257" i="27"/>
  <c r="D1119" i="27"/>
  <c r="D863" i="27"/>
  <c r="E1321" i="27"/>
  <c r="L1320" i="27"/>
  <c r="D1320" i="27"/>
  <c r="E774" i="27"/>
  <c r="L773" i="27"/>
  <c r="E1297" i="27"/>
  <c r="L1296" i="27"/>
  <c r="D1296" i="27"/>
  <c r="L1232" i="27"/>
  <c r="D1232" i="27"/>
  <c r="E1233" i="27"/>
  <c r="E1024" i="27"/>
  <c r="L1023" i="27"/>
  <c r="D1023" i="27"/>
  <c r="E726" i="27"/>
  <c r="L725" i="27"/>
  <c r="E1313" i="27"/>
  <c r="L1312" i="27"/>
  <c r="D1312" i="27"/>
  <c r="E1281" i="27"/>
  <c r="L1280" i="27"/>
  <c r="D1280" i="27"/>
  <c r="L1227" i="27"/>
  <c r="D1227" i="27"/>
  <c r="E1182" i="27"/>
  <c r="L1181" i="27"/>
  <c r="D1181" i="27"/>
  <c r="E1090" i="27"/>
  <c r="L1089" i="27"/>
  <c r="D1089" i="27"/>
  <c r="L1077" i="27"/>
  <c r="D1077" i="27"/>
  <c r="L1006" i="27"/>
  <c r="D1006" i="27"/>
  <c r="E891" i="27"/>
  <c r="L890" i="27"/>
  <c r="L872" i="27"/>
  <c r="D872" i="27"/>
  <c r="E634" i="27"/>
  <c r="L633" i="27"/>
  <c r="E604" i="27"/>
  <c r="D604" i="27" s="1"/>
  <c r="L603" i="27"/>
  <c r="L563" i="27"/>
  <c r="D563" i="27"/>
  <c r="L547" i="27"/>
  <c r="D547" i="27"/>
  <c r="L535" i="27"/>
  <c r="D535" i="27"/>
  <c r="E1382" i="27"/>
  <c r="L1381" i="27"/>
  <c r="L1339" i="27"/>
  <c r="D1339" i="27"/>
  <c r="E1329" i="27"/>
  <c r="L1328" i="27"/>
  <c r="D1328" i="27"/>
  <c r="L1311" i="27"/>
  <c r="D1311" i="27"/>
  <c r="L1304" i="27"/>
  <c r="D1304" i="27"/>
  <c r="E1273" i="27"/>
  <c r="L1272" i="27"/>
  <c r="D1272" i="27"/>
  <c r="E1263" i="27"/>
  <c r="E1250" i="27"/>
  <c r="L1249" i="27"/>
  <c r="E1220" i="27"/>
  <c r="L1219" i="27"/>
  <c r="D1219" i="27"/>
  <c r="E1209" i="27"/>
  <c r="L1208" i="27"/>
  <c r="D1208" i="27"/>
  <c r="L1204" i="27"/>
  <c r="D1204" i="27"/>
  <c r="L1200" i="27"/>
  <c r="D1200" i="27"/>
  <c r="E1193" i="27"/>
  <c r="L1192" i="27"/>
  <c r="D1192" i="27"/>
  <c r="E1186" i="27"/>
  <c r="L1185" i="27"/>
  <c r="D1185" i="27"/>
  <c r="E1180" i="27"/>
  <c r="E1175" i="27"/>
  <c r="L1171" i="27"/>
  <c r="D1171" i="27"/>
  <c r="E1129" i="27"/>
  <c r="L1128" i="27"/>
  <c r="D1128" i="27"/>
  <c r="E1121" i="27"/>
  <c r="L1120" i="27"/>
  <c r="E1108" i="27"/>
  <c r="L1107" i="27"/>
  <c r="D1107" i="27"/>
  <c r="E1097" i="27"/>
  <c r="L1096" i="27"/>
  <c r="D1096" i="27"/>
  <c r="E1088" i="27"/>
  <c r="E1038" i="27"/>
  <c r="L1037" i="27"/>
  <c r="D1037" i="27"/>
  <c r="E956" i="27"/>
  <c r="L955" i="27"/>
  <c r="L951" i="27"/>
  <c r="D951" i="27"/>
  <c r="L947" i="27"/>
  <c r="D947" i="27"/>
  <c r="L942" i="27"/>
  <c r="D942" i="27"/>
  <c r="L936" i="27"/>
  <c r="D936" i="27"/>
  <c r="E927" i="27"/>
  <c r="L926" i="27"/>
  <c r="D926" i="27"/>
  <c r="L921" i="27"/>
  <c r="D921" i="27"/>
  <c r="L888" i="27"/>
  <c r="E889" i="27"/>
  <c r="D888" i="27"/>
  <c r="L883" i="27"/>
  <c r="D883" i="27"/>
  <c r="L853" i="27"/>
  <c r="D853" i="27"/>
  <c r="E854" i="27"/>
  <c r="L849" i="27"/>
  <c r="D849" i="27"/>
  <c r="L825" i="27"/>
  <c r="D825" i="27"/>
  <c r="L820" i="27"/>
  <c r="D820" i="27"/>
  <c r="E815" i="27"/>
  <c r="L814" i="27"/>
  <c r="D814" i="27"/>
  <c r="L776" i="27"/>
  <c r="E777" i="27"/>
  <c r="D777" i="27" s="1"/>
  <c r="E675" i="27"/>
  <c r="L674" i="27"/>
  <c r="D674" i="27"/>
  <c r="L663" i="27"/>
  <c r="D663" i="27"/>
  <c r="L659" i="27"/>
  <c r="D659" i="27"/>
  <c r="E648" i="27"/>
  <c r="L647" i="27"/>
  <c r="D647" i="27"/>
  <c r="L632" i="27"/>
  <c r="D632" i="27"/>
  <c r="E623" i="27"/>
  <c r="L622" i="27"/>
  <c r="D622" i="27"/>
  <c r="E615" i="27"/>
  <c r="L614" i="27"/>
  <c r="L597" i="27"/>
  <c r="E598" i="27"/>
  <c r="E566" i="27"/>
  <c r="L562" i="27"/>
  <c r="D562" i="27"/>
  <c r="L558" i="27"/>
  <c r="D558" i="27"/>
  <c r="L554" i="27"/>
  <c r="D554" i="27"/>
  <c r="L546" i="27"/>
  <c r="D546" i="27"/>
  <c r="L542" i="27"/>
  <c r="D542" i="27"/>
  <c r="L538" i="27"/>
  <c r="D538" i="27"/>
  <c r="L534" i="27"/>
  <c r="D534" i="27"/>
  <c r="L530" i="27"/>
  <c r="D530" i="27"/>
  <c r="L526" i="27"/>
  <c r="D526" i="27"/>
  <c r="L503" i="27"/>
  <c r="D503" i="27"/>
  <c r="L498" i="27"/>
  <c r="D498" i="27"/>
  <c r="D1262" i="27"/>
  <c r="D1206" i="27"/>
  <c r="D1198" i="27"/>
  <c r="D1190" i="27"/>
  <c r="D1179" i="27"/>
  <c r="D1136" i="27"/>
  <c r="D1115" i="27"/>
  <c r="D1104" i="27"/>
  <c r="D1072" i="27"/>
  <c r="D1030" i="27"/>
  <c r="D998" i="27"/>
  <c r="D955" i="27"/>
  <c r="D934" i="27"/>
  <c r="D859" i="27"/>
  <c r="D848" i="27"/>
  <c r="D667" i="27"/>
  <c r="D616" i="27"/>
  <c r="D555" i="27"/>
  <c r="D504" i="27"/>
  <c r="E1393" i="27"/>
  <c r="L1392" i="27"/>
  <c r="D1392" i="27"/>
  <c r="E1333" i="27"/>
  <c r="L1332" i="27"/>
  <c r="D1332" i="27"/>
  <c r="L1299" i="27"/>
  <c r="D1299" i="27"/>
  <c r="E1258" i="27"/>
  <c r="L1257" i="27"/>
  <c r="E1177" i="27"/>
  <c r="L1176" i="27"/>
  <c r="D1176" i="27"/>
  <c r="L952" i="27"/>
  <c r="D952" i="27"/>
  <c r="E944" i="27"/>
  <c r="L943" i="27"/>
  <c r="D901" i="27"/>
  <c r="L884" i="27"/>
  <c r="E885" i="27"/>
  <c r="L650" i="27"/>
  <c r="D650" i="27"/>
  <c r="L628" i="27"/>
  <c r="D628" i="27"/>
  <c r="L589" i="27"/>
  <c r="E590" i="27"/>
  <c r="L559" i="27"/>
  <c r="D559" i="27"/>
  <c r="L551" i="27"/>
  <c r="D551" i="27"/>
  <c r="D948" i="27"/>
  <c r="D884" i="27"/>
  <c r="E1378" i="27"/>
  <c r="L1377" i="27"/>
  <c r="E1309" i="27"/>
  <c r="L1308" i="27"/>
  <c r="D1308" i="27"/>
  <c r="L1303" i="27"/>
  <c r="D1303" i="27"/>
  <c r="L1295" i="27"/>
  <c r="D1295" i="27"/>
  <c r="E1270" i="27"/>
  <c r="L1269" i="27"/>
  <c r="E1245" i="27"/>
  <c r="L1244" i="27"/>
  <c r="D1244" i="27"/>
  <c r="L1231" i="27"/>
  <c r="D1231" i="27"/>
  <c r="E1214" i="27"/>
  <c r="L1213" i="27"/>
  <c r="L1207" i="27"/>
  <c r="D1207" i="27"/>
  <c r="L1203" i="27"/>
  <c r="D1203" i="27"/>
  <c r="L1199" i="27"/>
  <c r="D1199" i="27"/>
  <c r="L1191" i="27"/>
  <c r="D1191" i="27"/>
  <c r="E1142" i="27"/>
  <c r="L1141" i="27"/>
  <c r="D1141" i="27"/>
  <c r="L1127" i="27"/>
  <c r="D1127" i="27"/>
  <c r="E1106" i="27"/>
  <c r="L1105" i="27"/>
  <c r="D1105" i="27"/>
  <c r="E1079" i="27"/>
  <c r="L1075" i="27"/>
  <c r="D1075" i="27"/>
  <c r="E1070" i="27"/>
  <c r="L1069" i="27"/>
  <c r="D1069" i="27"/>
  <c r="E1046" i="27"/>
  <c r="L1045" i="27"/>
  <c r="D1045" i="27"/>
  <c r="L946" i="27"/>
  <c r="D946" i="27"/>
  <c r="L941" i="27"/>
  <c r="D941" i="27"/>
  <c r="L935" i="27"/>
  <c r="D935" i="27"/>
  <c r="E931" i="27"/>
  <c r="L930" i="27"/>
  <c r="D930" i="27"/>
  <c r="L925" i="27"/>
  <c r="D925" i="27"/>
  <c r="L920" i="27"/>
  <c r="D920" i="27"/>
  <c r="E911" i="27"/>
  <c r="L910" i="27"/>
  <c r="D910" i="27"/>
  <c r="E899" i="27"/>
  <c r="L898" i="27"/>
  <c r="D898" i="27"/>
  <c r="L887" i="27"/>
  <c r="D887" i="27"/>
  <c r="L864" i="27"/>
  <c r="E865" i="27"/>
  <c r="L860" i="27"/>
  <c r="D860" i="27"/>
  <c r="L724" i="27"/>
  <c r="D724" i="27"/>
  <c r="E681" i="27"/>
  <c r="D681" i="27" s="1"/>
  <c r="L662" i="27"/>
  <c r="D662" i="27"/>
  <c r="E654" i="27"/>
  <c r="L653" i="27"/>
  <c r="E642" i="27"/>
  <c r="L641" i="27"/>
  <c r="E609" i="27"/>
  <c r="D609" i="27" s="1"/>
  <c r="E596" i="27"/>
  <c r="L595" i="27"/>
  <c r="D595" i="27"/>
  <c r="E507" i="27"/>
  <c r="L506" i="27"/>
  <c r="D506" i="27"/>
  <c r="L502" i="27"/>
  <c r="D502" i="27"/>
  <c r="D1381" i="27"/>
  <c r="D1269" i="27"/>
  <c r="D1213" i="27"/>
  <c r="D1205" i="27"/>
  <c r="D1197" i="27"/>
  <c r="D1178" i="27"/>
  <c r="D1071" i="27"/>
  <c r="D954" i="27"/>
  <c r="D943" i="27"/>
  <c r="D932" i="27"/>
  <c r="D922" i="27"/>
  <c r="D900" i="27"/>
  <c r="D890" i="27"/>
  <c r="D858" i="27"/>
  <c r="D826" i="27"/>
  <c r="D776" i="27"/>
  <c r="D664" i="27"/>
  <c r="D614" i="27"/>
  <c r="D550" i="27"/>
  <c r="D499" i="27"/>
  <c r="E1341" i="27"/>
  <c r="L1340" i="27"/>
  <c r="D1340" i="27"/>
  <c r="E1306" i="27"/>
  <c r="L1305" i="27"/>
  <c r="E1102" i="27"/>
  <c r="L1101" i="27"/>
  <c r="D1101" i="27"/>
  <c r="E1082" i="27"/>
  <c r="L1081" i="27"/>
  <c r="D1081" i="27"/>
  <c r="E1054" i="27"/>
  <c r="L1053" i="27"/>
  <c r="D1053" i="27"/>
  <c r="E1016" i="27"/>
  <c r="L1015" i="27"/>
  <c r="E974" i="27"/>
  <c r="L973" i="27"/>
  <c r="D973" i="27"/>
  <c r="E938" i="27"/>
  <c r="L937" i="27"/>
  <c r="D937" i="27"/>
  <c r="L933" i="27"/>
  <c r="D933" i="27"/>
  <c r="L862" i="27"/>
  <c r="D862" i="27"/>
  <c r="L839" i="27"/>
  <c r="D839" i="27"/>
  <c r="E840" i="27"/>
  <c r="L668" i="27"/>
  <c r="E669" i="27"/>
  <c r="D669" i="27" s="1"/>
  <c r="L660" i="27"/>
  <c r="D660" i="27"/>
  <c r="L543" i="27"/>
  <c r="D543" i="27"/>
  <c r="L539" i="27"/>
  <c r="D539" i="27"/>
  <c r="L527" i="27"/>
  <c r="D527" i="27"/>
  <c r="D1305" i="27"/>
  <c r="D1201" i="27"/>
  <c r="D1172" i="27"/>
  <c r="D523" i="27"/>
  <c r="E1350" i="27"/>
  <c r="L1349" i="27"/>
  <c r="L1319" i="27"/>
  <c r="D1319" i="27"/>
  <c r="D1307" i="27"/>
  <c r="L1307" i="27"/>
  <c r="E1300" i="27"/>
  <c r="E1294" i="27"/>
  <c r="L1293" i="27"/>
  <c r="E1266" i="27"/>
  <c r="L1265" i="27"/>
  <c r="E1261" i="27"/>
  <c r="L1260" i="27"/>
  <c r="D1260" i="27"/>
  <c r="E1241" i="27"/>
  <c r="L1240" i="27"/>
  <c r="D1240" i="27"/>
  <c r="E1228" i="27"/>
  <c r="L1173" i="27"/>
  <c r="D1173" i="27"/>
  <c r="E1138" i="27"/>
  <c r="L1137" i="27"/>
  <c r="D1137" i="27"/>
  <c r="E1126" i="27"/>
  <c r="L1125" i="27"/>
  <c r="D1125" i="27"/>
  <c r="E1117" i="27"/>
  <c r="L1116" i="27"/>
  <c r="D1116" i="27"/>
  <c r="E1093" i="27"/>
  <c r="L1092" i="27"/>
  <c r="E1085" i="27"/>
  <c r="L1084" i="27"/>
  <c r="D1084" i="27"/>
  <c r="E1074" i="27"/>
  <c r="L1073" i="27"/>
  <c r="D1073" i="27"/>
  <c r="E1062" i="27"/>
  <c r="L1061" i="27"/>
  <c r="D1061" i="27"/>
  <c r="L1022" i="27"/>
  <c r="D1022" i="27"/>
  <c r="E1007" i="27"/>
  <c r="E999" i="27"/>
  <c r="E991" i="27"/>
  <c r="L990" i="27"/>
  <c r="D990" i="27"/>
  <c r="L953" i="27"/>
  <c r="D953" i="27"/>
  <c r="L949" i="27"/>
  <c r="D949" i="27"/>
  <c r="L945" i="27"/>
  <c r="D945" i="27"/>
  <c r="L940" i="27"/>
  <c r="D940" i="27"/>
  <c r="E929" i="27"/>
  <c r="E924" i="27"/>
  <c r="L923" i="27"/>
  <c r="L919" i="27"/>
  <c r="D919" i="27"/>
  <c r="E903" i="27"/>
  <c r="L902" i="27"/>
  <c r="E879" i="27"/>
  <c r="L878" i="27"/>
  <c r="D878" i="27"/>
  <c r="E873" i="27"/>
  <c r="L851" i="27"/>
  <c r="D851" i="27"/>
  <c r="L827" i="27"/>
  <c r="E828" i="27"/>
  <c r="E823" i="27"/>
  <c r="L822" i="27"/>
  <c r="E817" i="27"/>
  <c r="L817" i="27" s="1"/>
  <c r="E798" i="27"/>
  <c r="L797" i="27"/>
  <c r="L772" i="27"/>
  <c r="D772" i="27"/>
  <c r="E756" i="27"/>
  <c r="L755" i="27"/>
  <c r="D755" i="27"/>
  <c r="E636" i="27"/>
  <c r="D636" i="27" s="1"/>
  <c r="L635" i="27"/>
  <c r="D635" i="27"/>
  <c r="E629" i="27"/>
  <c r="D629" i="27" s="1"/>
  <c r="E617" i="27"/>
  <c r="D617" i="27" s="1"/>
  <c r="E500" i="27"/>
  <c r="L490" i="27"/>
  <c r="D490" i="27"/>
  <c r="E486" i="27"/>
  <c r="D1338" i="27"/>
  <c r="D1202" i="27"/>
  <c r="D1184" i="27"/>
  <c r="D1174" i="27"/>
  <c r="D1120" i="27"/>
  <c r="D1078" i="27"/>
  <c r="D1014" i="27"/>
  <c r="D950" i="27"/>
  <c r="D928" i="27"/>
  <c r="D886" i="27"/>
  <c r="D864" i="27"/>
  <c r="D822" i="27"/>
  <c r="D680" i="27"/>
  <c r="D603" i="27"/>
  <c r="D531" i="27"/>
  <c r="L488" i="27"/>
  <c r="D488" i="27"/>
  <c r="L484" i="27"/>
  <c r="D484" i="27"/>
  <c r="D824" i="27"/>
  <c r="D491" i="27"/>
  <c r="L861" i="27"/>
  <c r="D861" i="27"/>
  <c r="E819" i="27"/>
  <c r="L818" i="27"/>
  <c r="E771" i="27"/>
  <c r="L770" i="27"/>
  <c r="D770" i="27"/>
  <c r="E754" i="27"/>
  <c r="L753" i="27"/>
  <c r="E728" i="27"/>
  <c r="L727" i="27"/>
  <c r="D727" i="27"/>
  <c r="E699" i="27"/>
  <c r="L698" i="27"/>
  <c r="D698" i="27"/>
  <c r="E679" i="27"/>
  <c r="L678" i="27"/>
  <c r="E652" i="27"/>
  <c r="L652" i="27" s="1"/>
  <c r="L651" i="27"/>
  <c r="L631" i="27"/>
  <c r="D631" i="27"/>
  <c r="L564" i="27"/>
  <c r="D564" i="27"/>
  <c r="L552" i="27"/>
  <c r="D552" i="27"/>
  <c r="L548" i="27"/>
  <c r="D548" i="27"/>
  <c r="L532" i="27"/>
  <c r="D532" i="27"/>
  <c r="E515" i="27"/>
  <c r="L514" i="27"/>
  <c r="D514" i="27"/>
  <c r="E496" i="27"/>
  <c r="D496" i="27" s="1"/>
  <c r="L495" i="27"/>
  <c r="D495" i="27"/>
  <c r="L487" i="27"/>
  <c r="D487" i="27"/>
  <c r="L483" i="27"/>
  <c r="D483" i="27"/>
  <c r="D850" i="27"/>
  <c r="D536" i="27"/>
  <c r="D821" i="27"/>
  <c r="D817" i="27"/>
  <c r="D797" i="27"/>
  <c r="D773" i="27"/>
  <c r="D753" i="27"/>
  <c r="D725" i="27"/>
  <c r="D665" i="27"/>
  <c r="D661" i="27"/>
  <c r="D653" i="27"/>
  <c r="D641" i="27"/>
  <c r="D633" i="27"/>
  <c r="D621" i="27"/>
  <c r="D597" i="27"/>
  <c r="D589" i="27"/>
  <c r="D816" i="27"/>
  <c r="D668" i="27"/>
  <c r="D608" i="27"/>
  <c r="D560" i="27"/>
  <c r="D556" i="27"/>
  <c r="D544" i="27"/>
  <c r="D540" i="27"/>
  <c r="D528" i="27"/>
  <c r="D524" i="27"/>
  <c r="D492" i="27"/>
  <c r="D565" i="27"/>
  <c r="D561" i="27"/>
  <c r="D557" i="27"/>
  <c r="D553" i="27"/>
  <c r="D549" i="27"/>
  <c r="D545" i="27"/>
  <c r="D541" i="27"/>
  <c r="D537" i="27"/>
  <c r="D533" i="27"/>
  <c r="D529" i="27"/>
  <c r="D525" i="27"/>
  <c r="D521" i="27"/>
  <c r="D513" i="27"/>
  <c r="D505" i="27"/>
  <c r="D489" i="27"/>
  <c r="D485" i="27"/>
  <c r="L522" i="27" l="1"/>
  <c r="D1031" i="27"/>
  <c r="L876" i="27"/>
  <c r="E1032" i="27"/>
  <c r="L1032" i="27" s="1"/>
  <c r="L877" i="27"/>
  <c r="D876" i="27"/>
  <c r="E494" i="27"/>
  <c r="D494" i="27" s="1"/>
  <c r="D666" i="27"/>
  <c r="D493" i="27"/>
  <c r="D652" i="27"/>
  <c r="L679" i="27"/>
  <c r="D679" i="27"/>
  <c r="E880" i="27"/>
  <c r="L879" i="27"/>
  <c r="D879" i="27"/>
  <c r="L1007" i="27"/>
  <c r="D1007" i="27"/>
  <c r="E1008" i="27"/>
  <c r="E1086" i="27"/>
  <c r="L1085" i="27"/>
  <c r="D1085" i="27"/>
  <c r="L1126" i="27"/>
  <c r="D1126" i="27"/>
  <c r="L1261" i="27"/>
  <c r="D1261" i="27"/>
  <c r="E975" i="27"/>
  <c r="L974" i="27"/>
  <c r="D974" i="27"/>
  <c r="E1103" i="27"/>
  <c r="L1102" i="27"/>
  <c r="D1102" i="27"/>
  <c r="E643" i="27"/>
  <c r="L642" i="27"/>
  <c r="D642" i="27"/>
  <c r="E866" i="27"/>
  <c r="L865" i="27"/>
  <c r="D865" i="27"/>
  <c r="L1180" i="27"/>
  <c r="D1180" i="27"/>
  <c r="E775" i="27"/>
  <c r="L774" i="27"/>
  <c r="D774" i="27"/>
  <c r="L819" i="27"/>
  <c r="D819" i="27"/>
  <c r="L486" i="27"/>
  <c r="D486" i="27"/>
  <c r="L500" i="27"/>
  <c r="D500" i="27"/>
  <c r="E501" i="27"/>
  <c r="E757" i="27"/>
  <c r="L756" i="27"/>
  <c r="D756" i="27"/>
  <c r="E799" i="27"/>
  <c r="L798" i="27"/>
  <c r="D798" i="27"/>
  <c r="L828" i="27"/>
  <c r="D828" i="27"/>
  <c r="E829" i="27"/>
  <c r="E874" i="27"/>
  <c r="L873" i="27"/>
  <c r="D873" i="27"/>
  <c r="L1074" i="27"/>
  <c r="D1074" i="27"/>
  <c r="E1118" i="27"/>
  <c r="L1117" i="27"/>
  <c r="D1117" i="27"/>
  <c r="E1242" i="27"/>
  <c r="L1241" i="27"/>
  <c r="D1241" i="27"/>
  <c r="E1301" i="27"/>
  <c r="L1300" i="27"/>
  <c r="D1300" i="27"/>
  <c r="E939" i="27"/>
  <c r="L938" i="27"/>
  <c r="D938" i="27"/>
  <c r="E1083" i="27"/>
  <c r="L1082" i="27"/>
  <c r="D1082" i="27"/>
  <c r="E1342" i="27"/>
  <c r="L1341" i="27"/>
  <c r="D1341" i="27"/>
  <c r="L596" i="27"/>
  <c r="D596" i="27"/>
  <c r="E912" i="27"/>
  <c r="L911" i="27"/>
  <c r="D911" i="27"/>
  <c r="L1046" i="27"/>
  <c r="D1046" i="27"/>
  <c r="E1047" i="27"/>
  <c r="E1215" i="27"/>
  <c r="L1214" i="27"/>
  <c r="D1214" i="27"/>
  <c r="E1379" i="27"/>
  <c r="L1378" i="27"/>
  <c r="D1378" i="27"/>
  <c r="E624" i="27"/>
  <c r="L623" i="27"/>
  <c r="D623" i="27"/>
  <c r="E676" i="27"/>
  <c r="L675" i="27"/>
  <c r="D675" i="27"/>
  <c r="E855" i="27"/>
  <c r="L854" i="27"/>
  <c r="D854" i="27"/>
  <c r="L889" i="27"/>
  <c r="D889" i="27"/>
  <c r="E957" i="27"/>
  <c r="L956" i="27"/>
  <c r="D956" i="27"/>
  <c r="L1088" i="27"/>
  <c r="D1088" i="27"/>
  <c r="E1122" i="27"/>
  <c r="L1121" i="27"/>
  <c r="D1121" i="27"/>
  <c r="E1210" i="27"/>
  <c r="L1209" i="27"/>
  <c r="D1209" i="27"/>
  <c r="E1330" i="27"/>
  <c r="L1329" i="27"/>
  <c r="D1329" i="27"/>
  <c r="E1383" i="27"/>
  <c r="L1382" i="27"/>
  <c r="D1382" i="27"/>
  <c r="E605" i="27"/>
  <c r="L604" i="27"/>
  <c r="L726" i="27"/>
  <c r="D726" i="27"/>
  <c r="E1234" i="27"/>
  <c r="L1233" i="27"/>
  <c r="D1233" i="27"/>
  <c r="L823" i="27"/>
  <c r="D823" i="27"/>
  <c r="L1294" i="27"/>
  <c r="D1294" i="27"/>
  <c r="L669" i="27"/>
  <c r="E670" i="27"/>
  <c r="E591" i="27"/>
  <c r="L590" i="27"/>
  <c r="D590" i="27"/>
  <c r="E1098" i="27"/>
  <c r="L1097" i="27"/>
  <c r="D1097" i="27"/>
  <c r="E1282" i="27"/>
  <c r="L1281" i="27"/>
  <c r="D1281" i="27"/>
  <c r="E516" i="27"/>
  <c r="L515" i="27"/>
  <c r="D515" i="27"/>
  <c r="L728" i="27"/>
  <c r="E729" i="27"/>
  <c r="D728" i="27"/>
  <c r="E618" i="27"/>
  <c r="L617" i="27"/>
  <c r="E637" i="27"/>
  <c r="L636" i="27"/>
  <c r="E904" i="27"/>
  <c r="L903" i="27"/>
  <c r="D903" i="27"/>
  <c r="L924" i="27"/>
  <c r="D924" i="27"/>
  <c r="E992" i="27"/>
  <c r="L991" i="27"/>
  <c r="D991" i="27"/>
  <c r="E1063" i="27"/>
  <c r="L1062" i="27"/>
  <c r="D1062" i="27"/>
  <c r="E1094" i="27"/>
  <c r="L1093" i="27"/>
  <c r="D1093" i="27"/>
  <c r="E1229" i="27"/>
  <c r="D1228" i="27"/>
  <c r="L1228" i="27"/>
  <c r="E1267" i="27"/>
  <c r="L1266" i="27"/>
  <c r="D1266" i="27"/>
  <c r="L840" i="27"/>
  <c r="D840" i="27"/>
  <c r="E841" i="27"/>
  <c r="E1055" i="27"/>
  <c r="L1054" i="27"/>
  <c r="D1054" i="27"/>
  <c r="L1306" i="27"/>
  <c r="D1306" i="27"/>
  <c r="E508" i="27"/>
  <c r="L507" i="27"/>
  <c r="D507" i="27"/>
  <c r="L609" i="27"/>
  <c r="E610" i="27"/>
  <c r="E655" i="27"/>
  <c r="L654" i="27"/>
  <c r="D654" i="27"/>
  <c r="L899" i="27"/>
  <c r="D899" i="27"/>
  <c r="L1106" i="27"/>
  <c r="D1106" i="27"/>
  <c r="E1246" i="27"/>
  <c r="L1245" i="27"/>
  <c r="D1245" i="27"/>
  <c r="L885" i="27"/>
  <c r="D885" i="27"/>
  <c r="E1259" i="27"/>
  <c r="L1258" i="27"/>
  <c r="D1258" i="27"/>
  <c r="E1394" i="27"/>
  <c r="L1393" i="27"/>
  <c r="D1393" i="27"/>
  <c r="E567" i="27"/>
  <c r="L566" i="27"/>
  <c r="D566" i="27"/>
  <c r="L615" i="27"/>
  <c r="D615" i="27"/>
  <c r="E649" i="27"/>
  <c r="L648" i="27"/>
  <c r="D648" i="27"/>
  <c r="L777" i="27"/>
  <c r="E778" i="27"/>
  <c r="L815" i="27"/>
  <c r="D815" i="27"/>
  <c r="E1194" i="27"/>
  <c r="L1193" i="27"/>
  <c r="D1193" i="27"/>
  <c r="E1251" i="27"/>
  <c r="L1250" i="27"/>
  <c r="D1250" i="27"/>
  <c r="E1274" i="27"/>
  <c r="L1273" i="27"/>
  <c r="D1273" i="27"/>
  <c r="E1298" i="27"/>
  <c r="L1297" i="27"/>
  <c r="D1297" i="27"/>
  <c r="L754" i="27"/>
  <c r="D754" i="27"/>
  <c r="L931" i="27"/>
  <c r="D931" i="27"/>
  <c r="L1070" i="27"/>
  <c r="D1070" i="27"/>
  <c r="E1271" i="27"/>
  <c r="L1270" i="27"/>
  <c r="D1270" i="27"/>
  <c r="L1177" i="27"/>
  <c r="D1177" i="27"/>
  <c r="L1038" i="27"/>
  <c r="D1038" i="27"/>
  <c r="E1039" i="27"/>
  <c r="E1130" i="27"/>
  <c r="L1129" i="27"/>
  <c r="D1129" i="27"/>
  <c r="E1221" i="27"/>
  <c r="L1220" i="27"/>
  <c r="D1220" i="27"/>
  <c r="E1091" i="27"/>
  <c r="L1090" i="27"/>
  <c r="D1090" i="27"/>
  <c r="E1025" i="27"/>
  <c r="L1024" i="27"/>
  <c r="D1024" i="27"/>
  <c r="E497" i="27"/>
  <c r="L496" i="27"/>
  <c r="E700" i="27"/>
  <c r="L699" i="27"/>
  <c r="D699" i="27"/>
  <c r="L771" i="27"/>
  <c r="D771" i="27"/>
  <c r="E630" i="27"/>
  <c r="L629" i="27"/>
  <c r="L929" i="27"/>
  <c r="D929" i="27"/>
  <c r="L999" i="27"/>
  <c r="D999" i="27"/>
  <c r="E1000" i="27"/>
  <c r="E1139" i="27"/>
  <c r="L1138" i="27"/>
  <c r="D1138" i="27"/>
  <c r="E1351" i="27"/>
  <c r="L1350" i="27"/>
  <c r="D1350" i="27"/>
  <c r="E1017" i="27"/>
  <c r="L1016" i="27"/>
  <c r="D1016" i="27"/>
  <c r="E682" i="27"/>
  <c r="L681" i="27"/>
  <c r="L1079" i="27"/>
  <c r="D1079" i="27"/>
  <c r="E1080" i="27"/>
  <c r="E1143" i="27"/>
  <c r="L1142" i="27"/>
  <c r="D1142" i="27"/>
  <c r="E1310" i="27"/>
  <c r="L1309" i="27"/>
  <c r="D1309" i="27"/>
  <c r="L944" i="27"/>
  <c r="D944" i="27"/>
  <c r="E1334" i="27"/>
  <c r="L1333" i="27"/>
  <c r="D1333" i="27"/>
  <c r="E599" i="27"/>
  <c r="L598" i="27"/>
  <c r="D598" i="27"/>
  <c r="L927" i="27"/>
  <c r="D927" i="27"/>
  <c r="E1109" i="27"/>
  <c r="L1108" i="27"/>
  <c r="D1108" i="27"/>
  <c r="L1175" i="27"/>
  <c r="D1175" i="27"/>
  <c r="L1186" i="27"/>
  <c r="D1186" i="27"/>
  <c r="E1187" i="27"/>
  <c r="L1263" i="27"/>
  <c r="D1263" i="27"/>
  <c r="E1264" i="27"/>
  <c r="L634" i="27"/>
  <c r="D634" i="27"/>
  <c r="E892" i="27"/>
  <c r="L891" i="27"/>
  <c r="D891" i="27"/>
  <c r="L1182" i="27"/>
  <c r="D1182" i="27"/>
  <c r="E1314" i="27"/>
  <c r="L1313" i="27"/>
  <c r="D1313" i="27"/>
  <c r="E1322" i="27"/>
  <c r="L1321" i="27"/>
  <c r="D1321" i="27"/>
  <c r="L494" i="27" l="1"/>
  <c r="E1033" i="27"/>
  <c r="E1034" i="27" s="1"/>
  <c r="D1032" i="27"/>
  <c r="E1144" i="27"/>
  <c r="L1143" i="27"/>
  <c r="D1143" i="27"/>
  <c r="L630" i="27"/>
  <c r="D630" i="27"/>
  <c r="E779" i="27"/>
  <c r="L778" i="27"/>
  <c r="D778" i="27"/>
  <c r="L1394" i="27"/>
  <c r="D1394" i="27"/>
  <c r="E1099" i="27"/>
  <c r="L1098" i="27"/>
  <c r="D1098" i="27"/>
  <c r="E1235" i="27"/>
  <c r="L1234" i="27"/>
  <c r="D1234" i="27"/>
  <c r="E625" i="27"/>
  <c r="L624" i="27"/>
  <c r="D624" i="27"/>
  <c r="L912" i="27"/>
  <c r="D912" i="27"/>
  <c r="E913" i="27"/>
  <c r="L775" i="27"/>
  <c r="D775" i="27"/>
  <c r="E644" i="27"/>
  <c r="L643" i="27"/>
  <c r="D643" i="27"/>
  <c r="E1188" i="27"/>
  <c r="L1187" i="27"/>
  <c r="D1187" i="27"/>
  <c r="E600" i="27"/>
  <c r="L599" i="27"/>
  <c r="D599" i="27"/>
  <c r="L1310" i="27"/>
  <c r="D1310" i="27"/>
  <c r="L1080" i="27"/>
  <c r="D1080" i="27"/>
  <c r="E683" i="27"/>
  <c r="L682" i="27"/>
  <c r="D682" i="27"/>
  <c r="L700" i="27"/>
  <c r="E701" i="27"/>
  <c r="D700" i="27"/>
  <c r="L1091" i="27"/>
  <c r="D1091" i="27"/>
  <c r="E1195" i="27"/>
  <c r="L1194" i="27"/>
  <c r="D1194" i="27"/>
  <c r="E568" i="27"/>
  <c r="L567" i="27"/>
  <c r="D567" i="27"/>
  <c r="E1056" i="27"/>
  <c r="L1055" i="27"/>
  <c r="D1055" i="27"/>
  <c r="L1094" i="27"/>
  <c r="E1095" i="27"/>
  <c r="D1094" i="27"/>
  <c r="E1283" i="27"/>
  <c r="L1282" i="27"/>
  <c r="D1282" i="27"/>
  <c r="L1210" i="27"/>
  <c r="D1210" i="27"/>
  <c r="E1211" i="27"/>
  <c r="E958" i="27"/>
  <c r="L957" i="27"/>
  <c r="D957" i="27"/>
  <c r="E677" i="27"/>
  <c r="L676" i="27"/>
  <c r="D676" i="27"/>
  <c r="E1343" i="27"/>
  <c r="L1342" i="27"/>
  <c r="D1342" i="27"/>
  <c r="E1243" i="27"/>
  <c r="L1242" i="27"/>
  <c r="D1242" i="27"/>
  <c r="L874" i="27"/>
  <c r="D874" i="27"/>
  <c r="E867" i="27"/>
  <c r="L866" i="27"/>
  <c r="D866" i="27"/>
  <c r="L1086" i="27"/>
  <c r="D1086" i="27"/>
  <c r="E1110" i="27"/>
  <c r="L1109" i="27"/>
  <c r="D1109" i="27"/>
  <c r="E1018" i="27"/>
  <c r="L1017" i="27"/>
  <c r="D1017" i="27"/>
  <c r="E1222" i="27"/>
  <c r="L1221" i="27"/>
  <c r="D1221" i="27"/>
  <c r="E611" i="27"/>
  <c r="L610" i="27"/>
  <c r="D610" i="27"/>
  <c r="E619" i="27"/>
  <c r="L618" i="27"/>
  <c r="D618" i="27"/>
  <c r="L1083" i="27"/>
  <c r="D1083" i="27"/>
  <c r="L1118" i="27"/>
  <c r="D1118" i="27"/>
  <c r="E1315" i="27"/>
  <c r="L1314" i="27"/>
  <c r="D1314" i="27"/>
  <c r="L1264" i="27"/>
  <c r="D1264" i="27"/>
  <c r="E1140" i="27"/>
  <c r="L1139" i="27"/>
  <c r="D1139" i="27"/>
  <c r="E1001" i="27"/>
  <c r="L1000" i="27"/>
  <c r="D1000" i="27"/>
  <c r="E1026" i="27"/>
  <c r="L1025" i="27"/>
  <c r="D1025" i="27"/>
  <c r="E1252" i="27"/>
  <c r="L1251" i="27"/>
  <c r="D1251" i="27"/>
  <c r="E842" i="27"/>
  <c r="L841" i="27"/>
  <c r="D841" i="27"/>
  <c r="E1230" i="27"/>
  <c r="L1229" i="27"/>
  <c r="D1229" i="27"/>
  <c r="L637" i="27"/>
  <c r="E638" i="27"/>
  <c r="D637" i="27"/>
  <c r="L729" i="27"/>
  <c r="E730" i="27"/>
  <c r="D729" i="27"/>
  <c r="E517" i="27"/>
  <c r="L516" i="27"/>
  <c r="D516" i="27"/>
  <c r="E1331" i="27"/>
  <c r="L1330" i="27"/>
  <c r="D1330" i="27"/>
  <c r="E856" i="27"/>
  <c r="L855" i="27"/>
  <c r="D855" i="27"/>
  <c r="E1216" i="27"/>
  <c r="L1215" i="27"/>
  <c r="D1215" i="27"/>
  <c r="E1302" i="27"/>
  <c r="L1301" i="27"/>
  <c r="D1301" i="27"/>
  <c r="E830" i="27"/>
  <c r="L829" i="27"/>
  <c r="D829" i="27"/>
  <c r="L757" i="27"/>
  <c r="E758" i="27"/>
  <c r="D757" i="27"/>
  <c r="E976" i="27"/>
  <c r="L975" i="27"/>
  <c r="D975" i="27"/>
  <c r="E1009" i="27"/>
  <c r="L1008" i="27"/>
  <c r="D1008" i="27"/>
  <c r="E1335" i="27"/>
  <c r="L1334" i="27"/>
  <c r="D1334" i="27"/>
  <c r="L1039" i="27"/>
  <c r="E1040" i="27"/>
  <c r="D1039" i="27"/>
  <c r="L1298" i="27"/>
  <c r="D1298" i="27"/>
  <c r="L649" i="27"/>
  <c r="D649" i="27"/>
  <c r="E1247" i="27"/>
  <c r="L1246" i="27"/>
  <c r="D1246" i="27"/>
  <c r="L508" i="27"/>
  <c r="E509" i="27"/>
  <c r="D508" i="27"/>
  <c r="E1064" i="27"/>
  <c r="L1063" i="27"/>
  <c r="D1063" i="27"/>
  <c r="E905" i="27"/>
  <c r="L904" i="27"/>
  <c r="D904" i="27"/>
  <c r="E671" i="27"/>
  <c r="L670" i="27"/>
  <c r="D670" i="27"/>
  <c r="E606" i="27"/>
  <c r="L605" i="27"/>
  <c r="D605" i="27"/>
  <c r="L1122" i="27"/>
  <c r="D1122" i="27"/>
  <c r="E1123" i="27"/>
  <c r="E1323" i="27"/>
  <c r="L1322" i="27"/>
  <c r="D1322" i="27"/>
  <c r="E893" i="27"/>
  <c r="L892" i="27"/>
  <c r="D892" i="27"/>
  <c r="E1352" i="27"/>
  <c r="L1351" i="27"/>
  <c r="D1351" i="27"/>
  <c r="L497" i="27"/>
  <c r="D497" i="27"/>
  <c r="E1131" i="27"/>
  <c r="L1130" i="27"/>
  <c r="D1130" i="27"/>
  <c r="L1271" i="27"/>
  <c r="D1271" i="27"/>
  <c r="E1275" i="27"/>
  <c r="L1274" i="27"/>
  <c r="D1274" i="27"/>
  <c r="L1259" i="27"/>
  <c r="D1259" i="27"/>
  <c r="E656" i="27"/>
  <c r="L655" i="27"/>
  <c r="D655" i="27"/>
  <c r="E1268" i="27"/>
  <c r="L1267" i="27"/>
  <c r="D1267" i="27"/>
  <c r="E993" i="27"/>
  <c r="L992" i="27"/>
  <c r="D992" i="27"/>
  <c r="E592" i="27"/>
  <c r="L591" i="27"/>
  <c r="D591" i="27"/>
  <c r="E1384" i="27"/>
  <c r="L1383" i="27"/>
  <c r="D1383" i="27"/>
  <c r="E1380" i="27"/>
  <c r="L1379" i="27"/>
  <c r="D1379" i="27"/>
  <c r="E1048" i="27"/>
  <c r="L1047" i="27"/>
  <c r="D1047" i="27"/>
  <c r="L939" i="27"/>
  <c r="D939" i="27"/>
  <c r="E800" i="27"/>
  <c r="L799" i="27"/>
  <c r="D799" i="27"/>
  <c r="L501" i="27"/>
  <c r="D501" i="27"/>
  <c r="L1103" i="27"/>
  <c r="D1103" i="27"/>
  <c r="L880" i="27"/>
  <c r="E881" i="27"/>
  <c r="D880" i="27"/>
  <c r="D1033" i="27" l="1"/>
  <c r="L1033" i="27"/>
  <c r="L1268" i="27"/>
  <c r="D1268" i="27"/>
  <c r="E1276" i="27"/>
  <c r="L1275" i="27"/>
  <c r="D1275" i="27"/>
  <c r="E1324" i="27"/>
  <c r="D1323" i="27"/>
  <c r="L1323" i="27"/>
  <c r="E906" i="27"/>
  <c r="L905" i="27"/>
  <c r="D905" i="27"/>
  <c r="E731" i="27"/>
  <c r="L730" i="27"/>
  <c r="D730" i="27"/>
  <c r="E1223" i="27"/>
  <c r="L1222" i="27"/>
  <c r="D1222" i="27"/>
  <c r="E1049" i="27"/>
  <c r="L1048" i="27"/>
  <c r="D1048" i="27"/>
  <c r="L993" i="27"/>
  <c r="D993" i="27"/>
  <c r="E994" i="27"/>
  <c r="E1132" i="27"/>
  <c r="L1131" i="27"/>
  <c r="D1131" i="27"/>
  <c r="E894" i="27"/>
  <c r="L893" i="27"/>
  <c r="D893" i="27"/>
  <c r="E1124" i="27"/>
  <c r="L1123" i="27"/>
  <c r="D1123" i="27"/>
  <c r="E672" i="27"/>
  <c r="L671" i="27"/>
  <c r="D671" i="27"/>
  <c r="E510" i="27"/>
  <c r="L509" i="27"/>
  <c r="D509" i="27"/>
  <c r="E1248" i="27"/>
  <c r="L1247" i="27"/>
  <c r="D1247" i="27"/>
  <c r="E977" i="27"/>
  <c r="L976" i="27"/>
  <c r="D976" i="27"/>
  <c r="E1217" i="27"/>
  <c r="L1216" i="27"/>
  <c r="D1216" i="27"/>
  <c r="E1253" i="27"/>
  <c r="L1252" i="27"/>
  <c r="D1252" i="27"/>
  <c r="E612" i="27"/>
  <c r="L611" i="27"/>
  <c r="D611" i="27"/>
  <c r="E959" i="27"/>
  <c r="L958" i="27"/>
  <c r="D958" i="27"/>
  <c r="L1095" i="27"/>
  <c r="D1095" i="27"/>
  <c r="E1057" i="27"/>
  <c r="L1056" i="27"/>
  <c r="D1056" i="27"/>
  <c r="E601" i="27"/>
  <c r="L600" i="27"/>
  <c r="D600" i="27"/>
  <c r="E1100" i="27"/>
  <c r="L1099" i="27"/>
  <c r="D1099" i="27"/>
  <c r="L881" i="27"/>
  <c r="D881" i="27"/>
  <c r="E882" i="27"/>
  <c r="E857" i="27"/>
  <c r="L856" i="27"/>
  <c r="D856" i="27"/>
  <c r="E1027" i="27"/>
  <c r="L1026" i="27"/>
  <c r="D1026" i="27"/>
  <c r="L1243" i="27"/>
  <c r="D1243" i="27"/>
  <c r="E569" i="27"/>
  <c r="L568" i="27"/>
  <c r="D568" i="27"/>
  <c r="L592" i="27"/>
  <c r="E593" i="27"/>
  <c r="D592" i="27"/>
  <c r="E1353" i="27"/>
  <c r="L1352" i="27"/>
  <c r="D1352" i="27"/>
  <c r="E607" i="27"/>
  <c r="L606" i="27"/>
  <c r="D606" i="27"/>
  <c r="E1010" i="27"/>
  <c r="L1009" i="27"/>
  <c r="D1009" i="27"/>
  <c r="L1302" i="27"/>
  <c r="D1302" i="27"/>
  <c r="E518" i="27"/>
  <c r="L517" i="27"/>
  <c r="D517" i="27"/>
  <c r="E843" i="27"/>
  <c r="L842" i="27"/>
  <c r="D842" i="27"/>
  <c r="L1140" i="27"/>
  <c r="D1140" i="27"/>
  <c r="E620" i="27"/>
  <c r="L619" i="27"/>
  <c r="D619" i="27"/>
  <c r="E1111" i="27"/>
  <c r="L1110" i="27"/>
  <c r="D1110" i="27"/>
  <c r="L677" i="27"/>
  <c r="D677" i="27"/>
  <c r="L1211" i="27"/>
  <c r="D1211" i="27"/>
  <c r="E1212" i="27"/>
  <c r="E684" i="27"/>
  <c r="L683" i="27"/>
  <c r="D683" i="27"/>
  <c r="E914" i="27"/>
  <c r="L913" i="27"/>
  <c r="D913" i="27"/>
  <c r="E1236" i="27"/>
  <c r="L1235" i="27"/>
  <c r="D1235" i="27"/>
  <c r="E780" i="27"/>
  <c r="L779" i="27"/>
  <c r="D779" i="27"/>
  <c r="E801" i="27"/>
  <c r="L800" i="27"/>
  <c r="D800" i="27"/>
  <c r="L1380" i="27"/>
  <c r="D1380" i="27"/>
  <c r="E1189" i="27"/>
  <c r="L1188" i="27"/>
  <c r="D1188" i="27"/>
  <c r="E1385" i="27"/>
  <c r="L1384" i="27"/>
  <c r="D1384" i="27"/>
  <c r="E657" i="27"/>
  <c r="L656" i="27"/>
  <c r="D656" i="27"/>
  <c r="E1065" i="27"/>
  <c r="L1064" i="27"/>
  <c r="D1064" i="27"/>
  <c r="E1041" i="27"/>
  <c r="L1040" i="27"/>
  <c r="D1040" i="27"/>
  <c r="E1336" i="27"/>
  <c r="L1335" i="27"/>
  <c r="D1335" i="27"/>
  <c r="E759" i="27"/>
  <c r="L758" i="27"/>
  <c r="D758" i="27"/>
  <c r="E831" i="27"/>
  <c r="L830" i="27"/>
  <c r="D830" i="27"/>
  <c r="L1331" i="27"/>
  <c r="D1331" i="27"/>
  <c r="E639" i="27"/>
  <c r="L638" i="27"/>
  <c r="D638" i="27"/>
  <c r="L1230" i="27"/>
  <c r="D1230" i="27"/>
  <c r="E1002" i="27"/>
  <c r="L1001" i="27"/>
  <c r="D1001" i="27"/>
  <c r="E1316" i="27"/>
  <c r="L1315" i="27"/>
  <c r="D1315" i="27"/>
  <c r="E1019" i="27"/>
  <c r="L1018" i="27"/>
  <c r="D1018" i="27"/>
  <c r="E868" i="27"/>
  <c r="L867" i="27"/>
  <c r="D867" i="27"/>
  <c r="E1344" i="27"/>
  <c r="L1343" i="27"/>
  <c r="D1343" i="27"/>
  <c r="E1284" i="27"/>
  <c r="L1283" i="27"/>
  <c r="D1283" i="27"/>
  <c r="E1196" i="27"/>
  <c r="L1195" i="27"/>
  <c r="D1195" i="27"/>
  <c r="E702" i="27"/>
  <c r="L701" i="27"/>
  <c r="D701" i="27"/>
  <c r="L1034" i="27"/>
  <c r="E1035" i="27"/>
  <c r="D1034" i="27"/>
  <c r="E645" i="27"/>
  <c r="L644" i="27"/>
  <c r="D644" i="27"/>
  <c r="E626" i="27"/>
  <c r="L625" i="27"/>
  <c r="D625" i="27"/>
  <c r="E1145" i="27"/>
  <c r="L1144" i="27"/>
  <c r="D1144" i="27"/>
  <c r="E869" i="27" l="1"/>
  <c r="L868" i="27"/>
  <c r="D868" i="27"/>
  <c r="E781" i="27"/>
  <c r="L780" i="27"/>
  <c r="D780" i="27"/>
  <c r="L620" i="27"/>
  <c r="D620" i="27"/>
  <c r="E519" i="27"/>
  <c r="L518" i="27"/>
  <c r="D518" i="27"/>
  <c r="E1254" i="27"/>
  <c r="L1253" i="27"/>
  <c r="D1253" i="27"/>
  <c r="E1345" i="27"/>
  <c r="L1344" i="27"/>
  <c r="D1344" i="27"/>
  <c r="L1002" i="27"/>
  <c r="D1002" i="27"/>
  <c r="E1003" i="27"/>
  <c r="L1336" i="27"/>
  <c r="D1336" i="27"/>
  <c r="E1386" i="27"/>
  <c r="L1385" i="27"/>
  <c r="D1385" i="27"/>
  <c r="L801" i="27"/>
  <c r="E802" i="27"/>
  <c r="D801" i="27"/>
  <c r="L684" i="27"/>
  <c r="E685" i="27"/>
  <c r="D684" i="27"/>
  <c r="E1112" i="27"/>
  <c r="L1111" i="27"/>
  <c r="D1111" i="27"/>
  <c r="E844" i="27"/>
  <c r="L843" i="27"/>
  <c r="D843" i="27"/>
  <c r="E1011" i="27"/>
  <c r="L1010" i="27"/>
  <c r="D1010" i="27"/>
  <c r="E594" i="27"/>
  <c r="L593" i="27"/>
  <c r="D593" i="27"/>
  <c r="E570" i="27"/>
  <c r="L569" i="27"/>
  <c r="D569" i="27"/>
  <c r="L857" i="27"/>
  <c r="D857" i="27"/>
  <c r="E1058" i="27"/>
  <c r="L1057" i="27"/>
  <c r="D1057" i="27"/>
  <c r="E613" i="27"/>
  <c r="L612" i="27"/>
  <c r="D612" i="27"/>
  <c r="L1248" i="27"/>
  <c r="D1248" i="27"/>
  <c r="E895" i="27"/>
  <c r="L894" i="27"/>
  <c r="D894" i="27"/>
  <c r="L994" i="27"/>
  <c r="D994" i="27"/>
  <c r="E995" i="27"/>
  <c r="E1224" i="27"/>
  <c r="L1223" i="27"/>
  <c r="D1223" i="27"/>
  <c r="E1277" i="27"/>
  <c r="L1276" i="27"/>
  <c r="D1276" i="27"/>
  <c r="E1146" i="27"/>
  <c r="L1145" i="27"/>
  <c r="D1145" i="27"/>
  <c r="E703" i="27"/>
  <c r="L702" i="27"/>
  <c r="D702" i="27"/>
  <c r="L607" i="27"/>
  <c r="D607" i="27"/>
  <c r="E511" i="27"/>
  <c r="L510" i="27"/>
  <c r="D510" i="27"/>
  <c r="E1133" i="27"/>
  <c r="L1132" i="27"/>
  <c r="D1132" i="27"/>
  <c r="E732" i="27"/>
  <c r="L731" i="27"/>
  <c r="D731" i="27"/>
  <c r="E646" i="27"/>
  <c r="L645" i="27"/>
  <c r="D645" i="27"/>
  <c r="E1285" i="27"/>
  <c r="L1284" i="27"/>
  <c r="D1284" i="27"/>
  <c r="E1317" i="27"/>
  <c r="L1316" i="27"/>
  <c r="D1316" i="27"/>
  <c r="E640" i="27"/>
  <c r="L639" i="27"/>
  <c r="D639" i="27"/>
  <c r="E760" i="27"/>
  <c r="L759" i="27"/>
  <c r="D759" i="27"/>
  <c r="E658" i="27"/>
  <c r="L657" i="27"/>
  <c r="D657" i="27"/>
  <c r="E915" i="27"/>
  <c r="L914" i="27"/>
  <c r="D914" i="27"/>
  <c r="L1212" i="27"/>
  <c r="D1212" i="27"/>
  <c r="E1028" i="27"/>
  <c r="L1027" i="27"/>
  <c r="D1027" i="27"/>
  <c r="L882" i="27"/>
  <c r="D882" i="27"/>
  <c r="E602" i="27"/>
  <c r="L601" i="27"/>
  <c r="D601" i="27"/>
  <c r="E960" i="27"/>
  <c r="L959" i="27"/>
  <c r="D959" i="27"/>
  <c r="E978" i="27"/>
  <c r="L977" i="27"/>
  <c r="D977" i="27"/>
  <c r="L1124" i="27"/>
  <c r="D1124" i="27"/>
  <c r="E1050" i="27"/>
  <c r="L1049" i="27"/>
  <c r="D1049" i="27"/>
  <c r="E1325" i="27"/>
  <c r="L1324" i="27"/>
  <c r="D1324" i="27"/>
  <c r="E1036" i="27"/>
  <c r="L1035" i="27"/>
  <c r="D1035" i="27"/>
  <c r="E1042" i="27"/>
  <c r="L1041" i="27"/>
  <c r="D1041" i="27"/>
  <c r="L1189" i="27"/>
  <c r="D1189" i="27"/>
  <c r="E627" i="27"/>
  <c r="L626" i="27"/>
  <c r="D626" i="27"/>
  <c r="L1196" i="27"/>
  <c r="D1196" i="27"/>
  <c r="E1020" i="27"/>
  <c r="L1019" i="27"/>
  <c r="D1019" i="27"/>
  <c r="E832" i="27"/>
  <c r="L831" i="27"/>
  <c r="D831" i="27"/>
  <c r="E1066" i="27"/>
  <c r="L1065" i="27"/>
  <c r="D1065" i="27"/>
  <c r="E1237" i="27"/>
  <c r="L1236" i="27"/>
  <c r="D1236" i="27"/>
  <c r="E1354" i="27"/>
  <c r="L1353" i="27"/>
  <c r="D1353" i="27"/>
  <c r="L1100" i="27"/>
  <c r="D1100" i="27"/>
  <c r="E1218" i="27"/>
  <c r="L1217" i="27"/>
  <c r="D1217" i="27"/>
  <c r="L672" i="27"/>
  <c r="E673" i="27"/>
  <c r="D672" i="27"/>
  <c r="E907" i="27"/>
  <c r="L906" i="27"/>
  <c r="D906" i="27"/>
  <c r="E1355" i="27" l="1"/>
  <c r="L1354" i="27"/>
  <c r="D1354" i="27"/>
  <c r="E1326" i="27"/>
  <c r="L1325" i="27"/>
  <c r="D1325" i="27"/>
  <c r="E979" i="27"/>
  <c r="L978" i="27"/>
  <c r="D978" i="27"/>
  <c r="E1113" i="27"/>
  <c r="L1112" i="27"/>
  <c r="D1112" i="27"/>
  <c r="E1004" i="27"/>
  <c r="L1003" i="27"/>
  <c r="D1003" i="27"/>
  <c r="E1255" i="27"/>
  <c r="L1254" i="27"/>
  <c r="D1254" i="27"/>
  <c r="E782" i="27"/>
  <c r="L781" i="27"/>
  <c r="D781" i="27"/>
  <c r="E908" i="27"/>
  <c r="L907" i="27"/>
  <c r="D907" i="27"/>
  <c r="L832" i="27"/>
  <c r="D832" i="27"/>
  <c r="E833" i="27"/>
  <c r="L627" i="27"/>
  <c r="D627" i="27"/>
  <c r="L1036" i="27"/>
  <c r="D1036" i="27"/>
  <c r="L640" i="27"/>
  <c r="D640" i="27"/>
  <c r="E733" i="27"/>
  <c r="L732" i="27"/>
  <c r="D732" i="27"/>
  <c r="E1225" i="27"/>
  <c r="L1224" i="27"/>
  <c r="D1224" i="27"/>
  <c r="E845" i="27"/>
  <c r="L844" i="27"/>
  <c r="D844" i="27"/>
  <c r="E803" i="27"/>
  <c r="L802" i="27"/>
  <c r="D802" i="27"/>
  <c r="E1387" i="27"/>
  <c r="L1386" i="27"/>
  <c r="D1386" i="27"/>
  <c r="E1346" i="27"/>
  <c r="L1345" i="27"/>
  <c r="D1345" i="27"/>
  <c r="E1021" i="27"/>
  <c r="L1020" i="27"/>
  <c r="D1020" i="27"/>
  <c r="E916" i="27"/>
  <c r="L915" i="27"/>
  <c r="D915" i="27"/>
  <c r="E1318" i="27"/>
  <c r="L1317" i="27"/>
  <c r="D1317" i="27"/>
  <c r="E1134" i="27"/>
  <c r="L1133" i="27"/>
  <c r="D1133" i="27"/>
  <c r="E704" i="27"/>
  <c r="L703" i="27"/>
  <c r="D703" i="27"/>
  <c r="L613" i="27"/>
  <c r="D613" i="27"/>
  <c r="E571" i="27"/>
  <c r="L570" i="27"/>
  <c r="D570" i="27"/>
  <c r="E1067" i="27"/>
  <c r="L1066" i="27"/>
  <c r="D1066" i="27"/>
  <c r="E1043" i="27"/>
  <c r="D1042" i="27"/>
  <c r="L1042" i="27"/>
  <c r="L602" i="27"/>
  <c r="D602" i="27"/>
  <c r="L760" i="27"/>
  <c r="D760" i="27"/>
  <c r="E761" i="27"/>
  <c r="L646" i="27"/>
  <c r="D646" i="27"/>
  <c r="E1278" i="27"/>
  <c r="L1277" i="27"/>
  <c r="D1277" i="27"/>
  <c r="E996" i="27"/>
  <c r="L995" i="27"/>
  <c r="D995" i="27"/>
  <c r="E1012" i="27"/>
  <c r="L1011" i="27"/>
  <c r="D1011" i="27"/>
  <c r="E686" i="27"/>
  <c r="L685" i="27"/>
  <c r="D685" i="27"/>
  <c r="L673" i="27"/>
  <c r="D673" i="27"/>
  <c r="L1218" i="27"/>
  <c r="D1218" i="27"/>
  <c r="E1238" i="27"/>
  <c r="L1237" i="27"/>
  <c r="D1237" i="27"/>
  <c r="E1051" i="27"/>
  <c r="L1050" i="27"/>
  <c r="D1050" i="27"/>
  <c r="E961" i="27"/>
  <c r="L960" i="27"/>
  <c r="D960" i="27"/>
  <c r="E1029" i="27"/>
  <c r="L1028" i="27"/>
  <c r="D1028" i="27"/>
  <c r="L658" i="27"/>
  <c r="D658" i="27"/>
  <c r="E1286" i="27"/>
  <c r="L1285" i="27"/>
  <c r="D1285" i="27"/>
  <c r="E512" i="27"/>
  <c r="L511" i="27"/>
  <c r="D511" i="27"/>
  <c r="E1147" i="27"/>
  <c r="L1146" i="27"/>
  <c r="D1146" i="27"/>
  <c r="E896" i="27"/>
  <c r="L895" i="27"/>
  <c r="D895" i="27"/>
  <c r="E1059" i="27"/>
  <c r="L1058" i="27"/>
  <c r="D1058" i="27"/>
  <c r="L594" i="27"/>
  <c r="D594" i="27"/>
  <c r="E520" i="27"/>
  <c r="L519" i="27"/>
  <c r="D519" i="27"/>
  <c r="L869" i="27"/>
  <c r="D869" i="27"/>
  <c r="E870" i="27"/>
  <c r="L520" i="27" l="1"/>
  <c r="D520" i="27"/>
  <c r="L896" i="27"/>
  <c r="D896" i="27"/>
  <c r="E897" i="27"/>
  <c r="E1052" i="27"/>
  <c r="L1051" i="27"/>
  <c r="D1051" i="27"/>
  <c r="E1068" i="27"/>
  <c r="L1067" i="27"/>
  <c r="D1067" i="27"/>
  <c r="L1021" i="27"/>
  <c r="D1021" i="27"/>
  <c r="E846" i="27"/>
  <c r="L845" i="27"/>
  <c r="D845" i="27"/>
  <c r="E1327" i="27"/>
  <c r="L1326" i="27"/>
  <c r="D1326" i="27"/>
  <c r="E1060" i="27"/>
  <c r="L1059" i="27"/>
  <c r="D1059" i="27"/>
  <c r="E1287" i="27"/>
  <c r="L1286" i="27"/>
  <c r="D1286" i="27"/>
  <c r="E962" i="27"/>
  <c r="L961" i="27"/>
  <c r="D961" i="27"/>
  <c r="E1013" i="27"/>
  <c r="L1012" i="27"/>
  <c r="D1012" i="27"/>
  <c r="E1044" i="27"/>
  <c r="L1043" i="27"/>
  <c r="D1043" i="27"/>
  <c r="E917" i="27"/>
  <c r="L916" i="27"/>
  <c r="D916" i="27"/>
  <c r="E804" i="27"/>
  <c r="L803" i="27"/>
  <c r="D803" i="27"/>
  <c r="E834" i="27"/>
  <c r="L833" i="27"/>
  <c r="D833" i="27"/>
  <c r="E783" i="27"/>
  <c r="L782" i="27"/>
  <c r="D782" i="27"/>
  <c r="E980" i="27"/>
  <c r="L979" i="27"/>
  <c r="D979" i="27"/>
  <c r="L512" i="27"/>
  <c r="D512" i="27"/>
  <c r="L1029" i="27"/>
  <c r="D1029" i="27"/>
  <c r="E687" i="27"/>
  <c r="L686" i="27"/>
  <c r="D686" i="27"/>
  <c r="E762" i="27"/>
  <c r="L761" i="27"/>
  <c r="D761" i="27"/>
  <c r="L1318" i="27"/>
  <c r="D1318" i="27"/>
  <c r="E1388" i="27"/>
  <c r="D1387" i="27"/>
  <c r="L1387" i="27"/>
  <c r="E734" i="27"/>
  <c r="L733" i="27"/>
  <c r="D733" i="27"/>
  <c r="E909" i="27"/>
  <c r="L908" i="27"/>
  <c r="D908" i="27"/>
  <c r="E1114" i="27"/>
  <c r="L1113" i="27"/>
  <c r="D1113" i="27"/>
  <c r="E997" i="27"/>
  <c r="L996" i="27"/>
  <c r="D996" i="27"/>
  <c r="E705" i="27"/>
  <c r="L704" i="27"/>
  <c r="D704" i="27"/>
  <c r="E1256" i="27"/>
  <c r="L1255" i="27"/>
  <c r="D1255" i="27"/>
  <c r="E871" i="27"/>
  <c r="L870" i="27"/>
  <c r="D870" i="27"/>
  <c r="E1148" i="27"/>
  <c r="L1147" i="27"/>
  <c r="D1147" i="27"/>
  <c r="E1239" i="27"/>
  <c r="L1238" i="27"/>
  <c r="D1238" i="27"/>
  <c r="E1279" i="27"/>
  <c r="L1278" i="27"/>
  <c r="D1278" i="27"/>
  <c r="E572" i="27"/>
  <c r="L571" i="27"/>
  <c r="D571" i="27"/>
  <c r="E1135" i="27"/>
  <c r="L1134" i="27"/>
  <c r="D1134" i="27"/>
  <c r="E1347" i="27"/>
  <c r="L1346" i="27"/>
  <c r="D1346" i="27"/>
  <c r="E1226" i="27"/>
  <c r="L1225" i="27"/>
  <c r="D1225" i="27"/>
  <c r="E1005" i="27"/>
  <c r="L1004" i="27"/>
  <c r="D1004" i="27"/>
  <c r="E1356" i="27"/>
  <c r="L1355" i="27"/>
  <c r="D1355" i="27"/>
  <c r="L1256" i="27" l="1"/>
  <c r="D1256" i="27"/>
  <c r="L909" i="27"/>
  <c r="D909" i="27"/>
  <c r="L1005" i="27"/>
  <c r="D1005" i="27"/>
  <c r="E573" i="27"/>
  <c r="L572" i="27"/>
  <c r="D572" i="27"/>
  <c r="L871" i="27"/>
  <c r="D871" i="27"/>
  <c r="L1114" i="27"/>
  <c r="D1114" i="27"/>
  <c r="E981" i="27"/>
  <c r="L980" i="27"/>
  <c r="D980" i="27"/>
  <c r="L917" i="27"/>
  <c r="D917" i="27"/>
  <c r="E918" i="27"/>
  <c r="E1288" i="27"/>
  <c r="L1287" i="27"/>
  <c r="D1287" i="27"/>
  <c r="L1279" i="27"/>
  <c r="D1279" i="27"/>
  <c r="L1044" i="27"/>
  <c r="D1044" i="27"/>
  <c r="L1060" i="27"/>
  <c r="D1060" i="27"/>
  <c r="E1357" i="27"/>
  <c r="L1356" i="27"/>
  <c r="D1356" i="27"/>
  <c r="L1135" i="27"/>
  <c r="D1135" i="27"/>
  <c r="E1149" i="27"/>
  <c r="L1148" i="27"/>
  <c r="D1148" i="27"/>
  <c r="L997" i="27"/>
  <c r="D997" i="27"/>
  <c r="E1389" i="27"/>
  <c r="L1388" i="27"/>
  <c r="D1388" i="27"/>
  <c r="E688" i="27"/>
  <c r="L687" i="27"/>
  <c r="D687" i="27"/>
  <c r="L804" i="27"/>
  <c r="E805" i="27"/>
  <c r="D804" i="27"/>
  <c r="E963" i="27"/>
  <c r="L962" i="27"/>
  <c r="D962" i="27"/>
  <c r="E847" i="27"/>
  <c r="L846" i="27"/>
  <c r="D846" i="27"/>
  <c r="L1052" i="27"/>
  <c r="D1052" i="27"/>
  <c r="L1226" i="27"/>
  <c r="D1226" i="27"/>
  <c r="E784" i="27"/>
  <c r="L783" i="27"/>
  <c r="D783" i="27"/>
  <c r="E1348" i="27"/>
  <c r="L1347" i="27"/>
  <c r="D1347" i="27"/>
  <c r="L1239" i="27"/>
  <c r="D1239" i="27"/>
  <c r="E706" i="27"/>
  <c r="L705" i="27"/>
  <c r="D705" i="27"/>
  <c r="E735" i="27"/>
  <c r="L734" i="27"/>
  <c r="D734" i="27"/>
  <c r="E763" i="27"/>
  <c r="L762" i="27"/>
  <c r="D762" i="27"/>
  <c r="E835" i="27"/>
  <c r="L834" i="27"/>
  <c r="D834" i="27"/>
  <c r="L1013" i="27"/>
  <c r="D1013" i="27"/>
  <c r="L1327" i="27"/>
  <c r="D1327" i="27"/>
  <c r="L1068" i="27"/>
  <c r="D1068" i="27"/>
  <c r="L897" i="27"/>
  <c r="D897" i="27"/>
  <c r="E836" i="27" l="1"/>
  <c r="L835" i="27"/>
  <c r="D835" i="27"/>
  <c r="L847" i="27"/>
  <c r="D847" i="27"/>
  <c r="E1390" i="27"/>
  <c r="L1389" i="27"/>
  <c r="D1389" i="27"/>
  <c r="L918" i="27"/>
  <c r="D918" i="27"/>
  <c r="E574" i="27"/>
  <c r="L573" i="27"/>
  <c r="D573" i="27"/>
  <c r="E1289" i="27"/>
  <c r="L1288" i="27"/>
  <c r="D1288" i="27"/>
  <c r="E707" i="27"/>
  <c r="L706" i="27"/>
  <c r="D706" i="27"/>
  <c r="E785" i="27"/>
  <c r="L784" i="27"/>
  <c r="D784" i="27"/>
  <c r="E806" i="27"/>
  <c r="L805" i="27"/>
  <c r="D805" i="27"/>
  <c r="E689" i="27"/>
  <c r="L688" i="27"/>
  <c r="D688" i="27"/>
  <c r="E1150" i="27"/>
  <c r="L1149" i="27"/>
  <c r="D1149" i="27"/>
  <c r="E982" i="27"/>
  <c r="L981" i="27"/>
  <c r="D981" i="27"/>
  <c r="E764" i="27"/>
  <c r="L763" i="27"/>
  <c r="D763" i="27"/>
  <c r="E964" i="27"/>
  <c r="L963" i="27"/>
  <c r="D963" i="27"/>
  <c r="E736" i="27"/>
  <c r="L735" i="27"/>
  <c r="D735" i="27"/>
  <c r="L1348" i="27"/>
  <c r="D1348" i="27"/>
  <c r="E1358" i="27"/>
  <c r="L1357" i="27"/>
  <c r="D1357" i="27"/>
  <c r="E786" i="27" l="1"/>
  <c r="L785" i="27"/>
  <c r="D785" i="27"/>
  <c r="E765" i="27"/>
  <c r="L764" i="27"/>
  <c r="D764" i="27"/>
  <c r="E807" i="27"/>
  <c r="L806" i="27"/>
  <c r="D806" i="27"/>
  <c r="E575" i="27"/>
  <c r="L574" i="27"/>
  <c r="D574" i="27"/>
  <c r="E983" i="27"/>
  <c r="L982" i="27"/>
  <c r="D982" i="27"/>
  <c r="E1359" i="27"/>
  <c r="L1358" i="27"/>
  <c r="D1358" i="27"/>
  <c r="E965" i="27"/>
  <c r="L964" i="27"/>
  <c r="D964" i="27"/>
  <c r="E690" i="27"/>
  <c r="L689" i="27"/>
  <c r="D689" i="27"/>
  <c r="E1290" i="27"/>
  <c r="L1289" i="27"/>
  <c r="D1289" i="27"/>
  <c r="E1391" i="27"/>
  <c r="L1390" i="27"/>
  <c r="D1390" i="27"/>
  <c r="L736" i="27"/>
  <c r="E737" i="27"/>
  <c r="D736" i="27"/>
  <c r="E1151" i="27"/>
  <c r="L1150" i="27"/>
  <c r="D1150" i="27"/>
  <c r="E708" i="27"/>
  <c r="L707" i="27"/>
  <c r="D707" i="27"/>
  <c r="E837" i="27"/>
  <c r="L836" i="27"/>
  <c r="D836" i="27"/>
  <c r="E738" i="27" l="1"/>
  <c r="L737" i="27"/>
  <c r="D737" i="27"/>
  <c r="L1391" i="27"/>
  <c r="D1391" i="27"/>
  <c r="E1360" i="27"/>
  <c r="L1359" i="27"/>
  <c r="D1359" i="27"/>
  <c r="E766" i="27"/>
  <c r="L765" i="27"/>
  <c r="D765" i="27"/>
  <c r="E966" i="27"/>
  <c r="L965" i="27"/>
  <c r="D965" i="27"/>
  <c r="E808" i="27"/>
  <c r="L807" i="27"/>
  <c r="D807" i="27"/>
  <c r="E838" i="27"/>
  <c r="L837" i="27"/>
  <c r="D837" i="27"/>
  <c r="E1152" i="27"/>
  <c r="L1151" i="27"/>
  <c r="D1151" i="27"/>
  <c r="E691" i="27"/>
  <c r="L690" i="27"/>
  <c r="D690" i="27"/>
  <c r="E576" i="27"/>
  <c r="L575" i="27"/>
  <c r="D575" i="27"/>
  <c r="E709" i="27"/>
  <c r="L708" i="27"/>
  <c r="D708" i="27"/>
  <c r="E1291" i="27"/>
  <c r="L1290" i="27"/>
  <c r="D1290" i="27"/>
  <c r="E984" i="27"/>
  <c r="L983" i="27"/>
  <c r="D983" i="27"/>
  <c r="E787" i="27"/>
  <c r="L786" i="27"/>
  <c r="D786" i="27"/>
  <c r="E788" i="27" l="1"/>
  <c r="L787" i="27"/>
  <c r="D787" i="27"/>
  <c r="E577" i="27"/>
  <c r="L576" i="27"/>
  <c r="D576" i="27"/>
  <c r="E809" i="27"/>
  <c r="L808" i="27"/>
  <c r="D808" i="27"/>
  <c r="E710" i="27"/>
  <c r="L709" i="27"/>
  <c r="D709" i="27"/>
  <c r="L838" i="27"/>
  <c r="D838" i="27"/>
  <c r="E1361" i="27"/>
  <c r="L1360" i="27"/>
  <c r="D1360" i="27"/>
  <c r="E985" i="27"/>
  <c r="L984" i="27"/>
  <c r="D984" i="27"/>
  <c r="E692" i="27"/>
  <c r="L691" i="27"/>
  <c r="D691" i="27"/>
  <c r="E967" i="27"/>
  <c r="L966" i="27"/>
  <c r="D966" i="27"/>
  <c r="E1292" i="27"/>
  <c r="L1291" i="27"/>
  <c r="D1291" i="27"/>
  <c r="E1153" i="27"/>
  <c r="L1152" i="27"/>
  <c r="D1152" i="27"/>
  <c r="E767" i="27"/>
  <c r="L766" i="27"/>
  <c r="D766" i="27"/>
  <c r="E739" i="27"/>
  <c r="L738" i="27"/>
  <c r="D738" i="27"/>
  <c r="E578" i="27" l="1"/>
  <c r="L577" i="27"/>
  <c r="D577" i="27"/>
  <c r="L1292" i="27"/>
  <c r="D1292" i="27"/>
  <c r="E1362" i="27"/>
  <c r="L1361" i="27"/>
  <c r="D1361" i="27"/>
  <c r="E810" i="27"/>
  <c r="L809" i="27"/>
  <c r="D809" i="27"/>
  <c r="E740" i="27"/>
  <c r="L739" i="27"/>
  <c r="D739" i="27"/>
  <c r="E968" i="27"/>
  <c r="L967" i="27"/>
  <c r="D967" i="27"/>
  <c r="E1154" i="27"/>
  <c r="L1153" i="27"/>
  <c r="D1153" i="27"/>
  <c r="E986" i="27"/>
  <c r="L985" i="27"/>
  <c r="D985" i="27"/>
  <c r="E711" i="27"/>
  <c r="L710" i="27"/>
  <c r="D710" i="27"/>
  <c r="E768" i="27"/>
  <c r="L767" i="27"/>
  <c r="D767" i="27"/>
  <c r="E693" i="27"/>
  <c r="L692" i="27"/>
  <c r="D692" i="27"/>
  <c r="E789" i="27"/>
  <c r="L788" i="27"/>
  <c r="D788" i="27"/>
  <c r="E741" i="27" l="1"/>
  <c r="L740" i="27"/>
  <c r="D740" i="27"/>
  <c r="E769" i="27"/>
  <c r="L768" i="27"/>
  <c r="D768" i="27"/>
  <c r="E969" i="27"/>
  <c r="L968" i="27"/>
  <c r="D968" i="27"/>
  <c r="E1155" i="27"/>
  <c r="L1154" i="27"/>
  <c r="D1154" i="27"/>
  <c r="E1363" i="27"/>
  <c r="L1362" i="27"/>
  <c r="D1362" i="27"/>
  <c r="E712" i="27"/>
  <c r="L711" i="27"/>
  <c r="D711" i="27"/>
  <c r="E694" i="27"/>
  <c r="L693" i="27"/>
  <c r="D693" i="27"/>
  <c r="E790" i="27"/>
  <c r="L789" i="27"/>
  <c r="D789" i="27"/>
  <c r="E987" i="27"/>
  <c r="L986" i="27"/>
  <c r="D986" i="27"/>
  <c r="E811" i="27"/>
  <c r="L810" i="27"/>
  <c r="D810" i="27"/>
  <c r="E579" i="27"/>
  <c r="L578" i="27"/>
  <c r="D578" i="27"/>
  <c r="E812" i="27" l="1"/>
  <c r="L811" i="27"/>
  <c r="D811" i="27"/>
  <c r="E713" i="27"/>
  <c r="L712" i="27"/>
  <c r="D712" i="27"/>
  <c r="L769" i="27"/>
  <c r="D769" i="27"/>
  <c r="E580" i="27"/>
  <c r="L579" i="27"/>
  <c r="D579" i="27"/>
  <c r="E695" i="27"/>
  <c r="L694" i="27"/>
  <c r="D694" i="27"/>
  <c r="E970" i="27"/>
  <c r="L969" i="27"/>
  <c r="D969" i="27"/>
  <c r="E1156" i="27"/>
  <c r="L1155" i="27"/>
  <c r="D1155" i="27"/>
  <c r="E791" i="27"/>
  <c r="L790" i="27"/>
  <c r="D790" i="27"/>
  <c r="E988" i="27"/>
  <c r="L987" i="27"/>
  <c r="D987" i="27"/>
  <c r="E1364" i="27"/>
  <c r="L1363" i="27"/>
  <c r="D1363" i="27"/>
  <c r="E742" i="27"/>
  <c r="L741" i="27"/>
  <c r="D741" i="27"/>
  <c r="E696" i="27" l="1"/>
  <c r="L695" i="27"/>
  <c r="D695" i="27"/>
  <c r="E714" i="27"/>
  <c r="L713" i="27"/>
  <c r="D713" i="27"/>
  <c r="E1365" i="27"/>
  <c r="L1364" i="27"/>
  <c r="D1364" i="27"/>
  <c r="E971" i="27"/>
  <c r="L970" i="27"/>
  <c r="D970" i="27"/>
  <c r="E743" i="27"/>
  <c r="L742" i="27"/>
  <c r="D742" i="27"/>
  <c r="E1157" i="27"/>
  <c r="L1156" i="27"/>
  <c r="D1156" i="27"/>
  <c r="E989" i="27"/>
  <c r="L988" i="27"/>
  <c r="D988" i="27"/>
  <c r="E792" i="27"/>
  <c r="L791" i="27"/>
  <c r="D791" i="27"/>
  <c r="E581" i="27"/>
  <c r="L580" i="27"/>
  <c r="D580" i="27"/>
  <c r="E813" i="27"/>
  <c r="L812" i="27"/>
  <c r="D812" i="27"/>
  <c r="E793" i="27" l="1"/>
  <c r="L792" i="27"/>
  <c r="D792" i="27"/>
  <c r="L813" i="27"/>
  <c r="D813" i="27"/>
  <c r="E1158" i="27"/>
  <c r="L1157" i="27"/>
  <c r="D1157" i="27"/>
  <c r="E715" i="27"/>
  <c r="L714" i="27"/>
  <c r="D714" i="27"/>
  <c r="L989" i="27"/>
  <c r="D989" i="27"/>
  <c r="E1366" i="27"/>
  <c r="L1365" i="27"/>
  <c r="D1365" i="27"/>
  <c r="E972" i="27"/>
  <c r="L971" i="27"/>
  <c r="D971" i="27"/>
  <c r="E582" i="27"/>
  <c r="L581" i="27"/>
  <c r="D581" i="27"/>
  <c r="E744" i="27"/>
  <c r="L743" i="27"/>
  <c r="D743" i="27"/>
  <c r="E697" i="27"/>
  <c r="L696" i="27"/>
  <c r="D696" i="27"/>
  <c r="E583" i="27" l="1"/>
  <c r="L582" i="27"/>
  <c r="D582" i="27"/>
  <c r="E745" i="27"/>
  <c r="L744" i="27"/>
  <c r="D744" i="27"/>
  <c r="L697" i="27"/>
  <c r="D697" i="27"/>
  <c r="E1367" i="27"/>
  <c r="L1366" i="27"/>
  <c r="D1366" i="27"/>
  <c r="E1159" i="27"/>
  <c r="L1158" i="27"/>
  <c r="D1158" i="27"/>
  <c r="L972" i="27"/>
  <c r="D972" i="27"/>
  <c r="E716" i="27"/>
  <c r="L715" i="27"/>
  <c r="D715" i="27"/>
  <c r="E794" i="27"/>
  <c r="L793" i="27"/>
  <c r="D793" i="27"/>
  <c r="E795" i="27" l="1"/>
  <c r="L794" i="27"/>
  <c r="D794" i="27"/>
  <c r="E1160" i="27"/>
  <c r="L1159" i="27"/>
  <c r="D1159" i="27"/>
  <c r="E746" i="27"/>
  <c r="L745" i="27"/>
  <c r="D745" i="27"/>
  <c r="E717" i="27"/>
  <c r="L716" i="27"/>
  <c r="D716" i="27"/>
  <c r="E1368" i="27"/>
  <c r="L1367" i="27"/>
  <c r="D1367" i="27"/>
  <c r="E584" i="27"/>
  <c r="L583" i="27"/>
  <c r="D583" i="27"/>
  <c r="E585" i="27" l="1"/>
  <c r="L584" i="27"/>
  <c r="D584" i="27"/>
  <c r="E1161" i="27"/>
  <c r="L1160" i="27"/>
  <c r="D1160" i="27"/>
  <c r="E747" i="27"/>
  <c r="L746" i="27"/>
  <c r="D746" i="27"/>
  <c r="E718" i="27"/>
  <c r="L717" i="27"/>
  <c r="D717" i="27"/>
  <c r="E1369" i="27"/>
  <c r="L1368" i="27"/>
  <c r="D1368" i="27"/>
  <c r="E796" i="27"/>
  <c r="L795" i="27"/>
  <c r="D795" i="27"/>
  <c r="L796" i="27" l="1"/>
  <c r="D796" i="27"/>
  <c r="E1162" i="27"/>
  <c r="L1161" i="27"/>
  <c r="D1161" i="27"/>
  <c r="E748" i="27"/>
  <c r="L747" i="27"/>
  <c r="D747" i="27"/>
  <c r="E719" i="27"/>
  <c r="L718" i="27"/>
  <c r="D718" i="27"/>
  <c r="E1370" i="27"/>
  <c r="L1369" i="27"/>
  <c r="D1369" i="27"/>
  <c r="E586" i="27"/>
  <c r="L585" i="27"/>
  <c r="D585" i="27"/>
  <c r="E587" i="27" l="1"/>
  <c r="L586" i="27"/>
  <c r="D586" i="27"/>
  <c r="E1163" i="27"/>
  <c r="L1162" i="27"/>
  <c r="D1162" i="27"/>
  <c r="E1371" i="27"/>
  <c r="L1370" i="27"/>
  <c r="D1370" i="27"/>
  <c r="E749" i="27"/>
  <c r="L748" i="27"/>
  <c r="D748" i="27"/>
  <c r="E720" i="27"/>
  <c r="L719" i="27"/>
  <c r="D719" i="27"/>
  <c r="E1164" i="27" l="1"/>
  <c r="L1163" i="27"/>
  <c r="D1163" i="27"/>
  <c r="E750" i="27"/>
  <c r="L749" i="27"/>
  <c r="D749" i="27"/>
  <c r="E1372" i="27"/>
  <c r="D1371" i="27"/>
  <c r="L1371" i="27"/>
  <c r="E721" i="27"/>
  <c r="L720" i="27"/>
  <c r="D720" i="27"/>
  <c r="E588" i="27"/>
  <c r="L587" i="27"/>
  <c r="D587" i="27"/>
  <c r="L588" i="27" l="1"/>
  <c r="D588" i="27"/>
  <c r="E751" i="27"/>
  <c r="L750" i="27"/>
  <c r="D750" i="27"/>
  <c r="E1373" i="27"/>
  <c r="L1372" i="27"/>
  <c r="D1372" i="27"/>
  <c r="E722" i="27"/>
  <c r="L721" i="27"/>
  <c r="D721" i="27"/>
  <c r="E1165" i="27"/>
  <c r="L1164" i="27"/>
  <c r="D1164" i="27"/>
  <c r="E1166" i="27" l="1"/>
  <c r="L1165" i="27"/>
  <c r="D1165" i="27"/>
  <c r="E752" i="27"/>
  <c r="L751" i="27"/>
  <c r="D751" i="27"/>
  <c r="E1374" i="27"/>
  <c r="L1373" i="27"/>
  <c r="D1373" i="27"/>
  <c r="E723" i="27"/>
  <c r="L722" i="27"/>
  <c r="D722" i="27"/>
  <c r="L752" i="27" l="1"/>
  <c r="D752" i="27"/>
  <c r="E1375" i="27"/>
  <c r="L1374" i="27"/>
  <c r="D1374" i="27"/>
  <c r="L723" i="27"/>
  <c r="D723" i="27"/>
  <c r="E1167" i="27"/>
  <c r="L1166" i="27"/>
  <c r="D1166" i="27"/>
  <c r="E1168" i="27" l="1"/>
  <c r="L1167" i="27"/>
  <c r="D1167" i="27"/>
  <c r="E1376" i="27"/>
  <c r="L1375" i="27"/>
  <c r="D1375" i="27"/>
  <c r="L1376" i="27" l="1"/>
  <c r="D1376" i="27"/>
  <c r="E1169" i="27"/>
  <c r="L1168" i="27"/>
  <c r="D1168" i="27"/>
  <c r="E1170" i="27" l="1"/>
  <c r="L1169" i="27"/>
  <c r="D1169" i="27"/>
  <c r="L1170" i="27" l="1"/>
  <c r="D1170" i="27"/>
  <c r="G41" i="2" l="1"/>
  <c r="G40" i="2"/>
  <c r="G44" i="2"/>
  <c r="G43" i="2"/>
  <c r="G42" i="2"/>
  <c r="G46" i="2"/>
  <c r="G45" i="2"/>
  <c r="G119" i="2"/>
  <c r="G47" i="2"/>
  <c r="G37" i="2"/>
  <c r="G36" i="2"/>
  <c r="G118" i="2"/>
  <c r="G35" i="2"/>
  <c r="G39" i="2"/>
  <c r="G38" i="2"/>
  <c r="G117" i="2"/>
  <c r="G120" i="2"/>
  <c r="G105" i="2" l="1"/>
  <c r="G53" i="2" l="1"/>
  <c r="G122" i="2"/>
  <c r="G52" i="2"/>
  <c r="G51" i="2"/>
  <c r="G121" i="2"/>
  <c r="G50" i="2"/>
  <c r="G49" i="2"/>
  <c r="G48" i="2"/>
  <c r="G34" i="2"/>
  <c r="G116" i="2"/>
  <c r="G115" i="2"/>
  <c r="G114" i="2"/>
  <c r="G113" i="2"/>
  <c r="G111" i="2"/>
  <c r="G110" i="2"/>
  <c r="G112" i="2"/>
  <c r="G109" i="2"/>
  <c r="G108" i="2"/>
  <c r="G107" i="2"/>
  <c r="G106" i="2"/>
  <c r="G78" i="2"/>
  <c r="G77" i="2"/>
  <c r="G104" i="2"/>
  <c r="G103" i="2"/>
  <c r="G102" i="2"/>
  <c r="G101" i="2"/>
  <c r="G100" i="2"/>
  <c r="G99" i="2"/>
  <c r="G98" i="2"/>
  <c r="G97" i="2"/>
  <c r="G96" i="2"/>
  <c r="G95" i="2"/>
  <c r="G94" i="2"/>
  <c r="G93" i="2"/>
  <c r="G92" i="2"/>
  <c r="G91" i="2"/>
  <c r="G90" i="2"/>
  <c r="G89" i="2"/>
  <c r="G88" i="2"/>
  <c r="G87" i="2"/>
  <c r="G86" i="2"/>
  <c r="G85" i="2"/>
  <c r="G84" i="2"/>
  <c r="G83" i="2"/>
  <c r="G82" i="2"/>
  <c r="G81" i="2"/>
  <c r="G80" i="2"/>
  <c r="G79" i="2"/>
  <c r="G76" i="2"/>
  <c r="G75" i="2"/>
  <c r="G74" i="2"/>
  <c r="G73" i="2"/>
  <c r="G72" i="2"/>
  <c r="G71" i="2"/>
  <c r="G70" i="2"/>
  <c r="G69" i="2"/>
  <c r="G68" i="2"/>
  <c r="G65" i="2"/>
  <c r="G64" i="2"/>
  <c r="G63" i="2"/>
  <c r="G67" i="2"/>
  <c r="G62" i="2"/>
  <c r="G33" i="2"/>
  <c r="G32" i="2"/>
  <c r="G31" i="2"/>
  <c r="G30" i="2"/>
  <c r="G29" i="2"/>
  <c r="G28" i="2"/>
  <c r="G27" i="2"/>
  <c r="G26" i="2"/>
  <c r="G25" i="2"/>
  <c r="G24" i="2"/>
  <c r="G23" i="2"/>
  <c r="G22" i="2"/>
  <c r="G21" i="2"/>
  <c r="G20" i="2"/>
  <c r="G19" i="2"/>
  <c r="G18" i="2"/>
  <c r="G17" i="2"/>
  <c r="G16" i="2"/>
  <c r="G15" i="2"/>
  <c r="G14" i="2"/>
  <c r="G66" i="2"/>
  <c r="G13" i="2"/>
  <c r="G61" i="2"/>
  <c r="G60" i="2"/>
  <c r="G59" i="2"/>
  <c r="G12" i="2"/>
  <c r="G11" i="2"/>
  <c r="G10" i="2"/>
  <c r="G56" i="2"/>
  <c r="G9" i="2"/>
  <c r="G8" i="2"/>
  <c r="G55" i="2"/>
  <c r="G54" i="2"/>
  <c r="G58" i="2"/>
  <c r="G57" i="2"/>
  <c r="C2" i="45" l="1"/>
  <c r="C3" i="45"/>
  <c r="C4" i="45"/>
  <c r="C5" i="45"/>
  <c r="C6" i="45"/>
  <c r="C7"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64" i="45"/>
  <c r="C65" i="45"/>
  <c r="C66" i="45"/>
  <c r="C67" i="45"/>
  <c r="C68" i="45"/>
  <c r="C69" i="45"/>
  <c r="C70" i="45"/>
  <c r="C71" i="45"/>
  <c r="C72" i="45"/>
  <c r="C73" i="45"/>
  <c r="C74" i="45"/>
  <c r="C75" i="45"/>
  <c r="C76" i="45"/>
  <c r="C77" i="45"/>
  <c r="C78" i="45"/>
  <c r="C79" i="45"/>
  <c r="C80" i="45"/>
  <c r="C81" i="45"/>
  <c r="C82" i="45"/>
  <c r="C83" i="45"/>
  <c r="C84" i="45"/>
  <c r="C85" i="45"/>
  <c r="C86" i="45"/>
  <c r="C87" i="45"/>
  <c r="C88" i="45"/>
  <c r="C89" i="45"/>
  <c r="C90" i="45"/>
  <c r="C91" i="45"/>
  <c r="C92" i="45"/>
  <c r="C93" i="45"/>
  <c r="C94" i="45"/>
  <c r="C95" i="45"/>
  <c r="C96" i="45"/>
  <c r="C97" i="45"/>
  <c r="C98" i="45"/>
  <c r="C99" i="45"/>
  <c r="C100" i="45"/>
  <c r="C101" i="45"/>
  <c r="C102" i="45"/>
  <c r="C103" i="45"/>
  <c r="C104" i="45"/>
  <c r="C105" i="45"/>
  <c r="C106" i="45"/>
  <c r="C107" i="45"/>
  <c r="C108" i="45"/>
  <c r="C109" i="45"/>
  <c r="C110" i="45"/>
  <c r="C111" i="45"/>
  <c r="C112" i="45"/>
  <c r="C113" i="45"/>
  <c r="C114" i="45"/>
  <c r="C115" i="45"/>
  <c r="C116" i="45"/>
  <c r="C117" i="45"/>
  <c r="C118" i="45"/>
  <c r="C119" i="45"/>
  <c r="C120" i="45"/>
  <c r="C121" i="45"/>
  <c r="C122" i="45"/>
  <c r="C123" i="45"/>
  <c r="C124" i="45"/>
  <c r="C125" i="45"/>
  <c r="C126" i="45"/>
  <c r="C127" i="45"/>
  <c r="C128" i="45"/>
  <c r="C129" i="45"/>
  <c r="C130" i="45"/>
  <c r="C131" i="45"/>
  <c r="C132" i="45"/>
  <c r="C133" i="45"/>
  <c r="C134" i="45"/>
  <c r="C135" i="45"/>
  <c r="C136" i="45"/>
  <c r="C137" i="45"/>
  <c r="C138" i="45"/>
  <c r="C139" i="45"/>
  <c r="C140" i="45"/>
  <c r="C141" i="45"/>
  <c r="C142" i="45"/>
  <c r="C143" i="45"/>
  <c r="C144" i="45"/>
  <c r="C145" i="45"/>
  <c r="C146" i="45"/>
  <c r="C147" i="45"/>
  <c r="C148" i="45"/>
  <c r="C149" i="45"/>
  <c r="C150" i="45"/>
  <c r="C151" i="45"/>
  <c r="C152" i="45"/>
  <c r="C153" i="45"/>
  <c r="C154" i="45"/>
  <c r="C155" i="45"/>
  <c r="C156" i="45"/>
  <c r="C157" i="45"/>
  <c r="C158" i="45"/>
  <c r="C159" i="45"/>
  <c r="C160" i="45"/>
  <c r="C161" i="45"/>
  <c r="C162" i="45"/>
  <c r="C163" i="45"/>
  <c r="C164" i="45"/>
  <c r="C165" i="45"/>
  <c r="C166" i="45"/>
  <c r="C167" i="45"/>
  <c r="C168" i="45"/>
  <c r="C169" i="45"/>
  <c r="C170" i="45"/>
  <c r="C171" i="45"/>
  <c r="C172" i="45"/>
  <c r="C173" i="45"/>
  <c r="C174" i="45"/>
  <c r="C175" i="45"/>
  <c r="C176" i="45"/>
  <c r="C177" i="45"/>
  <c r="C178" i="45"/>
  <c r="C179" i="45"/>
  <c r="C180" i="45"/>
  <c r="C181" i="45"/>
  <c r="C182" i="45"/>
  <c r="C183" i="45"/>
  <c r="C184" i="45"/>
  <c r="C185" i="45"/>
  <c r="C186" i="45"/>
  <c r="C187" i="45"/>
  <c r="C188" i="45"/>
  <c r="C189" i="45"/>
  <c r="C190" i="45"/>
  <c r="C191" i="45"/>
  <c r="C192" i="45"/>
  <c r="C193" i="45"/>
  <c r="C194" i="45"/>
  <c r="C195" i="45"/>
  <c r="C196" i="45"/>
  <c r="C197" i="45"/>
  <c r="C198" i="45"/>
  <c r="C199" i="45"/>
  <c r="C200" i="45"/>
  <c r="C201" i="45"/>
  <c r="C202" i="45"/>
  <c r="C203" i="45"/>
  <c r="C204" i="45"/>
  <c r="C205" i="45"/>
  <c r="C206" i="45"/>
  <c r="C207" i="45"/>
  <c r="C208" i="45"/>
  <c r="C209" i="45"/>
  <c r="C210" i="45"/>
  <c r="C211" i="45"/>
  <c r="C212" i="45"/>
  <c r="C213" i="45"/>
  <c r="C214" i="45"/>
  <c r="C215" i="45"/>
  <c r="C216" i="45"/>
  <c r="C217" i="45"/>
  <c r="C218" i="45"/>
  <c r="C219" i="45"/>
  <c r="C220" i="45"/>
  <c r="C221" i="45"/>
  <c r="C222" i="45"/>
  <c r="C223" i="45"/>
  <c r="C224" i="45"/>
  <c r="C225" i="45"/>
  <c r="C226" i="45"/>
  <c r="C227" i="45"/>
  <c r="C228" i="45"/>
  <c r="C229" i="45"/>
  <c r="C230" i="45"/>
  <c r="C231" i="45"/>
  <c r="C232" i="45"/>
  <c r="C233" i="45"/>
  <c r="C234" i="45"/>
  <c r="C235" i="45"/>
  <c r="C236" i="45"/>
  <c r="C237" i="45"/>
  <c r="C238" i="45"/>
  <c r="C239" i="45"/>
  <c r="C240" i="45"/>
  <c r="C241" i="45"/>
  <c r="C242" i="45"/>
  <c r="C243" i="45"/>
  <c r="C244" i="45"/>
  <c r="C245" i="45"/>
  <c r="C246" i="45"/>
  <c r="C247" i="45"/>
  <c r="C248" i="45"/>
  <c r="C249" i="45"/>
  <c r="C250" i="45"/>
  <c r="C251" i="45"/>
  <c r="C252" i="45"/>
  <c r="C253" i="45"/>
  <c r="C254" i="45"/>
  <c r="C255" i="45"/>
  <c r="C256" i="45"/>
  <c r="C257" i="45"/>
  <c r="C258" i="45"/>
  <c r="C259" i="45"/>
  <c r="C260" i="45"/>
  <c r="C261" i="45"/>
  <c r="C262" i="45"/>
  <c r="C263" i="45"/>
  <c r="C264" i="45"/>
  <c r="C265" i="45"/>
  <c r="C266" i="45"/>
  <c r="C267" i="45"/>
  <c r="C268" i="45"/>
  <c r="C269" i="45"/>
  <c r="C270" i="45"/>
  <c r="C271" i="45"/>
  <c r="C272" i="45"/>
  <c r="C273" i="45"/>
  <c r="C274" i="45"/>
  <c r="C275" i="45"/>
  <c r="C276" i="45"/>
  <c r="C277" i="45"/>
  <c r="C278" i="45"/>
  <c r="C279" i="45"/>
  <c r="C280" i="45"/>
  <c r="C281" i="45"/>
  <c r="C282" i="45"/>
  <c r="C283" i="45"/>
  <c r="C284" i="45"/>
  <c r="C285" i="45"/>
  <c r="C286" i="45"/>
  <c r="C287" i="45"/>
  <c r="C288" i="45"/>
  <c r="C289" i="45"/>
  <c r="C290" i="45"/>
  <c r="C291" i="45"/>
  <c r="C292" i="45"/>
  <c r="C293" i="45"/>
  <c r="C294" i="45"/>
  <c r="C295" i="45"/>
  <c r="C296" i="45"/>
  <c r="C297" i="45"/>
  <c r="C298" i="45"/>
  <c r="C299" i="45"/>
  <c r="C300" i="45"/>
  <c r="C301" i="45"/>
  <c r="C302" i="45"/>
  <c r="C303" i="45"/>
  <c r="C304" i="45"/>
  <c r="C305" i="45"/>
  <c r="C306" i="45"/>
  <c r="C307" i="45"/>
  <c r="C308" i="45"/>
  <c r="C309" i="45"/>
  <c r="C310" i="45"/>
  <c r="C311" i="45"/>
  <c r="C312" i="45"/>
  <c r="C313" i="45"/>
  <c r="C314" i="45"/>
  <c r="C315" i="45"/>
  <c r="C316" i="45"/>
  <c r="C317" i="45"/>
  <c r="C318" i="45"/>
  <c r="C319" i="45"/>
  <c r="C320" i="45"/>
  <c r="C321" i="45"/>
  <c r="C322" i="45"/>
  <c r="C323" i="45"/>
  <c r="C324" i="45"/>
  <c r="C325" i="45"/>
  <c r="C326" i="45"/>
  <c r="C327" i="45"/>
  <c r="C328" i="45"/>
  <c r="C329" i="45"/>
  <c r="C330" i="45"/>
  <c r="C331" i="45"/>
  <c r="C332" i="45"/>
  <c r="C333" i="45"/>
  <c r="C334" i="45"/>
  <c r="C335" i="45"/>
  <c r="C336" i="45"/>
  <c r="C337" i="45"/>
  <c r="C338" i="45"/>
  <c r="C339" i="45"/>
  <c r="C340" i="45"/>
  <c r="C341" i="45"/>
  <c r="C342" i="45"/>
  <c r="C343" i="45"/>
  <c r="C344" i="45"/>
  <c r="C345" i="45"/>
  <c r="C346" i="45"/>
  <c r="C347" i="45"/>
  <c r="C348" i="45"/>
  <c r="C349" i="45"/>
  <c r="C350" i="45"/>
  <c r="C351" i="45"/>
  <c r="C352" i="45"/>
  <c r="C353" i="45"/>
  <c r="C354" i="45"/>
  <c r="C355" i="45"/>
  <c r="C356" i="45"/>
  <c r="C357" i="45"/>
  <c r="C358" i="45"/>
  <c r="C359" i="45"/>
  <c r="C360" i="45"/>
  <c r="C361" i="45"/>
  <c r="C362" i="45"/>
  <c r="C363" i="45"/>
  <c r="C364" i="45"/>
  <c r="C365" i="45"/>
  <c r="C366" i="45"/>
  <c r="C367" i="45"/>
  <c r="C368" i="45"/>
  <c r="C369" i="45"/>
  <c r="C370" i="45"/>
  <c r="C371" i="45"/>
  <c r="C372" i="45"/>
  <c r="C373" i="45"/>
  <c r="C374" i="45"/>
  <c r="C375" i="45"/>
  <c r="C376" i="45"/>
  <c r="C377" i="45"/>
  <c r="C378" i="45"/>
  <c r="C379" i="45"/>
  <c r="C380" i="45"/>
  <c r="C381" i="45"/>
  <c r="C382" i="45"/>
  <c r="C383" i="45"/>
  <c r="C384" i="45"/>
  <c r="C385" i="45"/>
  <c r="C386" i="45"/>
  <c r="C387" i="45"/>
  <c r="C388" i="45"/>
  <c r="C389" i="45"/>
  <c r="C390" i="45"/>
  <c r="C391" i="45"/>
  <c r="C392" i="45"/>
  <c r="C393" i="45"/>
  <c r="C394" i="45"/>
  <c r="C395" i="45"/>
  <c r="C396" i="45"/>
  <c r="C397" i="45"/>
  <c r="C398" i="45"/>
  <c r="C399" i="45"/>
  <c r="C400" i="45"/>
  <c r="C401" i="45"/>
  <c r="C402" i="45"/>
  <c r="C403" i="45"/>
  <c r="C404" i="45"/>
  <c r="C405" i="45"/>
  <c r="C406" i="45"/>
  <c r="C407" i="45"/>
  <c r="C408" i="45"/>
  <c r="C409" i="45"/>
  <c r="C410" i="45"/>
  <c r="C411" i="45"/>
  <c r="C412" i="45"/>
  <c r="C413" i="45"/>
  <c r="C414" i="45"/>
  <c r="C415" i="45"/>
  <c r="C416" i="45"/>
  <c r="C417" i="45"/>
  <c r="C418" i="45"/>
  <c r="C419" i="45"/>
  <c r="C420" i="45"/>
  <c r="C421" i="45"/>
  <c r="C422" i="45"/>
  <c r="C423" i="45"/>
  <c r="C424" i="45"/>
  <c r="C425" i="45"/>
  <c r="C426" i="45"/>
  <c r="C427" i="45"/>
  <c r="C428" i="45"/>
  <c r="C429" i="45"/>
  <c r="C430" i="45"/>
  <c r="C431" i="45"/>
  <c r="C432" i="45"/>
  <c r="C433" i="45"/>
  <c r="C434" i="45"/>
  <c r="C435" i="45"/>
  <c r="C436" i="45"/>
  <c r="C437" i="45"/>
  <c r="C438" i="45"/>
  <c r="C439" i="45"/>
  <c r="C440" i="45"/>
  <c r="C441" i="45"/>
  <c r="C442" i="45"/>
  <c r="C443" i="45"/>
  <c r="C444" i="45"/>
  <c r="C445" i="45"/>
  <c r="C446" i="45"/>
  <c r="C447" i="45"/>
  <c r="C448" i="45"/>
  <c r="C449" i="45"/>
  <c r="C450" i="45"/>
  <c r="C451" i="45"/>
  <c r="C452" i="45"/>
  <c r="C453" i="45"/>
  <c r="C454" i="45"/>
  <c r="C455" i="45"/>
  <c r="C456" i="45"/>
  <c r="C457" i="45"/>
  <c r="C458" i="45"/>
  <c r="C459" i="45"/>
  <c r="C460" i="45"/>
  <c r="C461" i="45"/>
  <c r="C462" i="45"/>
  <c r="C463" i="45"/>
  <c r="C464" i="45"/>
  <c r="C465" i="45"/>
  <c r="C466" i="45"/>
  <c r="C467" i="45"/>
  <c r="C468" i="45"/>
  <c r="C469" i="45"/>
  <c r="C470" i="45"/>
  <c r="C471" i="45"/>
  <c r="C472" i="45"/>
  <c r="C473" i="45"/>
  <c r="C474" i="45"/>
  <c r="C475" i="45"/>
  <c r="C476" i="45"/>
  <c r="C477" i="45"/>
  <c r="C478" i="45"/>
  <c r="C479" i="45"/>
  <c r="C480" i="45"/>
  <c r="C481" i="45"/>
  <c r="C482" i="45"/>
  <c r="C483" i="45"/>
  <c r="C484" i="45"/>
  <c r="C485" i="45"/>
  <c r="C486" i="45"/>
  <c r="C487" i="45"/>
  <c r="C488" i="45"/>
  <c r="C489" i="45"/>
  <c r="C490" i="45"/>
  <c r="C491" i="45"/>
  <c r="C492" i="45"/>
  <c r="C493" i="45"/>
  <c r="C494" i="45"/>
  <c r="C495" i="45"/>
  <c r="C496" i="45"/>
  <c r="C497" i="45"/>
  <c r="C498" i="45"/>
  <c r="C499" i="45"/>
  <c r="C500" i="45"/>
  <c r="C501" i="45"/>
  <c r="C502" i="45"/>
  <c r="C503" i="45"/>
  <c r="C504" i="45"/>
  <c r="C505" i="45"/>
  <c r="C506" i="45"/>
  <c r="C507" i="45"/>
  <c r="C508" i="45"/>
  <c r="C509" i="45"/>
  <c r="C510" i="45"/>
  <c r="C511" i="45"/>
  <c r="C512" i="45"/>
  <c r="C513" i="45"/>
  <c r="C514" i="45"/>
  <c r="C515" i="45"/>
  <c r="C516" i="45"/>
  <c r="C517" i="45"/>
  <c r="C518" i="45"/>
  <c r="C519" i="45"/>
  <c r="C520" i="45"/>
  <c r="C521" i="45"/>
  <c r="C522" i="45"/>
  <c r="C523" i="45"/>
  <c r="C524" i="45"/>
  <c r="C525" i="45"/>
  <c r="C526" i="45"/>
  <c r="C527" i="45"/>
  <c r="C528" i="45"/>
  <c r="C529" i="45"/>
  <c r="C530" i="45"/>
  <c r="C531" i="45"/>
  <c r="C532" i="45"/>
  <c r="C533" i="45"/>
  <c r="C534" i="45"/>
  <c r="C535" i="45"/>
  <c r="C536" i="45"/>
  <c r="C537" i="45"/>
  <c r="C538" i="45"/>
  <c r="C539" i="45"/>
  <c r="C540" i="45"/>
  <c r="C541" i="45"/>
  <c r="C542" i="45"/>
  <c r="C543" i="45"/>
  <c r="C544" i="45"/>
  <c r="C545" i="45"/>
  <c r="C546" i="45"/>
  <c r="C547" i="45"/>
  <c r="C548" i="45"/>
  <c r="C549" i="45"/>
  <c r="C550" i="45"/>
  <c r="C551" i="45"/>
  <c r="C552" i="45"/>
  <c r="C553" i="45"/>
  <c r="C554" i="45"/>
  <c r="C555" i="45"/>
  <c r="C556" i="45"/>
  <c r="C557" i="45"/>
  <c r="C558" i="45"/>
  <c r="C559" i="45"/>
  <c r="C560" i="45"/>
  <c r="C561" i="45"/>
  <c r="C562" i="45"/>
  <c r="C563" i="45"/>
  <c r="C564" i="45"/>
  <c r="C565" i="45"/>
  <c r="C566" i="45"/>
  <c r="C567" i="45"/>
  <c r="C568" i="45"/>
  <c r="C569" i="45"/>
  <c r="C570" i="45"/>
  <c r="C571" i="45"/>
  <c r="C572" i="45"/>
  <c r="C573" i="45"/>
  <c r="C574" i="45"/>
  <c r="C575" i="45"/>
  <c r="C576" i="45"/>
  <c r="C577" i="45"/>
  <c r="C578" i="45"/>
  <c r="C579" i="45"/>
  <c r="C580" i="45"/>
  <c r="C581" i="45"/>
  <c r="C582" i="45"/>
  <c r="C583" i="45"/>
  <c r="C584" i="45"/>
  <c r="C585" i="45"/>
  <c r="C586" i="45"/>
  <c r="C587" i="45"/>
  <c r="C588" i="45"/>
  <c r="C589" i="45"/>
  <c r="C590" i="45"/>
  <c r="C591" i="45"/>
  <c r="C592" i="45"/>
  <c r="C593" i="45"/>
  <c r="C594" i="45"/>
  <c r="C595" i="45"/>
  <c r="C596" i="45"/>
  <c r="C597" i="45"/>
  <c r="C598" i="45"/>
  <c r="C599" i="45"/>
  <c r="C600" i="45"/>
  <c r="C601" i="45"/>
  <c r="C602" i="45"/>
  <c r="C603" i="45"/>
  <c r="C604" i="45"/>
  <c r="C605" i="45"/>
  <c r="C606" i="45"/>
  <c r="C607" i="45"/>
  <c r="C608" i="45"/>
  <c r="C609" i="45"/>
  <c r="C610" i="45"/>
  <c r="C611" i="45"/>
  <c r="C612" i="45"/>
  <c r="C613" i="45"/>
  <c r="C614" i="45"/>
  <c r="C615" i="45"/>
  <c r="C616" i="45"/>
  <c r="C617" i="45"/>
  <c r="C618" i="45"/>
  <c r="C619" i="45"/>
  <c r="C620" i="45"/>
  <c r="C621" i="45"/>
  <c r="C622" i="45"/>
  <c r="C623" i="45"/>
  <c r="C624" i="45"/>
  <c r="C625" i="45"/>
  <c r="C626" i="45"/>
  <c r="C627" i="45"/>
  <c r="C628" i="45"/>
  <c r="C629" i="45"/>
  <c r="C630" i="45"/>
  <c r="C631" i="45"/>
  <c r="C632" i="45"/>
  <c r="C633" i="45"/>
  <c r="C634" i="45"/>
  <c r="C635" i="45"/>
  <c r="C636" i="45"/>
  <c r="C637" i="45"/>
  <c r="C638" i="45"/>
  <c r="C639" i="45"/>
  <c r="C640" i="45"/>
  <c r="C641" i="45"/>
  <c r="C642" i="45"/>
  <c r="C643" i="45"/>
  <c r="C644" i="45"/>
  <c r="C645" i="45"/>
  <c r="C646" i="45"/>
  <c r="C647" i="45"/>
  <c r="C648" i="45"/>
  <c r="C649" i="45"/>
  <c r="C650" i="45"/>
  <c r="C651" i="45"/>
  <c r="C652" i="45"/>
  <c r="C653" i="45"/>
  <c r="C654" i="45"/>
  <c r="C655" i="45"/>
  <c r="C656" i="45"/>
  <c r="C657" i="45"/>
  <c r="C658" i="45"/>
  <c r="C659" i="45"/>
  <c r="C660" i="45"/>
  <c r="C661" i="45"/>
  <c r="C662" i="45"/>
  <c r="C663" i="45"/>
  <c r="C664" i="45"/>
  <c r="C665" i="45"/>
  <c r="C666" i="45"/>
  <c r="C667" i="45"/>
  <c r="C668" i="45"/>
  <c r="C669" i="45"/>
  <c r="C670" i="45"/>
  <c r="C671" i="45"/>
  <c r="C672" i="45"/>
  <c r="C673" i="45"/>
  <c r="C674" i="45"/>
  <c r="C675" i="45"/>
  <c r="C676" i="45"/>
  <c r="C677" i="45"/>
  <c r="C678" i="45"/>
  <c r="C679" i="45"/>
  <c r="C680" i="45"/>
  <c r="C681" i="45"/>
  <c r="C682" i="45"/>
  <c r="C683" i="45"/>
  <c r="C684" i="45"/>
  <c r="C685" i="45"/>
  <c r="C686" i="45"/>
  <c r="C687" i="45"/>
  <c r="C688" i="45"/>
  <c r="C689" i="45"/>
  <c r="C690" i="45"/>
  <c r="C691" i="45"/>
  <c r="C692" i="45"/>
  <c r="C693" i="45"/>
  <c r="C694" i="45"/>
  <c r="C695" i="45"/>
  <c r="C696" i="45"/>
  <c r="C697" i="45"/>
  <c r="C698" i="45"/>
  <c r="C699" i="45"/>
  <c r="C700" i="45"/>
  <c r="C701" i="45"/>
  <c r="C702" i="45"/>
  <c r="C703" i="45"/>
  <c r="C704" i="45"/>
  <c r="C705" i="45"/>
  <c r="C706" i="45"/>
  <c r="C707" i="45"/>
  <c r="C708" i="45"/>
  <c r="C709" i="45"/>
  <c r="C710" i="45"/>
  <c r="C711" i="45"/>
  <c r="C712" i="45"/>
  <c r="C713" i="45"/>
  <c r="C714" i="45"/>
  <c r="C715" i="45"/>
  <c r="C716" i="45"/>
  <c r="C717" i="45"/>
  <c r="C718" i="45"/>
  <c r="C719" i="45"/>
  <c r="C720" i="45"/>
  <c r="C721" i="45"/>
  <c r="C722" i="45"/>
  <c r="C723" i="45"/>
  <c r="C724" i="45"/>
  <c r="C725" i="45"/>
  <c r="C726" i="45"/>
  <c r="C727" i="45"/>
  <c r="C728" i="45"/>
  <c r="C729" i="45"/>
  <c r="C730" i="45"/>
  <c r="C731" i="45"/>
  <c r="C732" i="45"/>
  <c r="C733" i="45"/>
  <c r="C734" i="45"/>
  <c r="C735" i="45"/>
  <c r="C736" i="45"/>
  <c r="C737" i="45"/>
  <c r="C738" i="45"/>
  <c r="C739" i="45"/>
  <c r="C740" i="45"/>
  <c r="C741" i="45"/>
  <c r="C742" i="45"/>
  <c r="C743" i="45"/>
  <c r="C744" i="45"/>
  <c r="C745" i="45"/>
  <c r="C746" i="45"/>
  <c r="C747" i="45"/>
  <c r="C748" i="45"/>
  <c r="C749" i="45"/>
  <c r="C750" i="45"/>
  <c r="C751" i="45"/>
  <c r="C752" i="45"/>
  <c r="C753" i="45"/>
  <c r="C754" i="45"/>
  <c r="C755" i="45"/>
  <c r="C756" i="45"/>
  <c r="C757" i="45"/>
  <c r="C758" i="45"/>
  <c r="C759" i="45"/>
  <c r="C760" i="45"/>
  <c r="C761" i="45"/>
  <c r="C762" i="45"/>
  <c r="C763" i="45"/>
  <c r="C764" i="45"/>
  <c r="C765" i="45"/>
  <c r="C766" i="45"/>
  <c r="C767" i="45"/>
  <c r="C768" i="45"/>
  <c r="C769" i="45"/>
  <c r="C770" i="45"/>
  <c r="C771" i="45"/>
  <c r="C772" i="45"/>
  <c r="C773" i="45"/>
  <c r="C774" i="45"/>
  <c r="C775" i="45"/>
  <c r="C776" i="45"/>
  <c r="C777" i="45"/>
  <c r="C778" i="45"/>
  <c r="C779" i="45"/>
  <c r="C780" i="45"/>
  <c r="C781" i="45"/>
  <c r="C782" i="45"/>
  <c r="C783" i="45"/>
  <c r="C784" i="45"/>
  <c r="C785" i="45"/>
  <c r="C786" i="45"/>
  <c r="C787" i="45"/>
  <c r="C788" i="45"/>
  <c r="C789" i="45"/>
  <c r="C790" i="45"/>
  <c r="C791" i="45"/>
  <c r="C792" i="45"/>
  <c r="C793" i="45"/>
  <c r="C794" i="45"/>
  <c r="C795" i="45"/>
  <c r="C796" i="45"/>
  <c r="C797" i="45"/>
  <c r="C798" i="45"/>
  <c r="C799" i="45"/>
  <c r="C800" i="45"/>
  <c r="C801" i="45"/>
  <c r="C802" i="45"/>
  <c r="C803" i="45"/>
  <c r="C804" i="45"/>
  <c r="C805" i="45"/>
  <c r="C806" i="45"/>
  <c r="C807" i="45"/>
  <c r="C808" i="45"/>
  <c r="C809" i="45"/>
  <c r="C810" i="45"/>
  <c r="C811" i="45"/>
  <c r="C812" i="45"/>
  <c r="C813" i="45"/>
  <c r="C814" i="45"/>
  <c r="C815" i="45"/>
  <c r="C816" i="45"/>
  <c r="C817" i="45"/>
  <c r="C818" i="45"/>
  <c r="C819" i="45"/>
  <c r="C820" i="45"/>
  <c r="C821" i="45"/>
  <c r="C822" i="45"/>
  <c r="C823" i="45"/>
  <c r="C824" i="45"/>
  <c r="C825" i="45"/>
  <c r="C826" i="45"/>
  <c r="C827" i="45"/>
  <c r="C828" i="45"/>
  <c r="C829" i="45"/>
  <c r="C830" i="45"/>
  <c r="C831" i="45"/>
  <c r="C832" i="45"/>
  <c r="C833" i="45"/>
  <c r="C834" i="45"/>
  <c r="C835" i="45"/>
  <c r="C836" i="45"/>
  <c r="C837" i="45"/>
  <c r="C838" i="45"/>
  <c r="C839" i="45"/>
  <c r="C840" i="45"/>
  <c r="C841" i="45"/>
  <c r="C842" i="45"/>
  <c r="C843" i="45"/>
  <c r="C844" i="45"/>
  <c r="C845" i="45"/>
  <c r="C846" i="45"/>
  <c r="C847" i="45"/>
  <c r="C848" i="45"/>
  <c r="C849" i="45"/>
  <c r="C850" i="45"/>
  <c r="C851" i="45"/>
  <c r="C852" i="45"/>
  <c r="C853" i="45"/>
  <c r="C854" i="45"/>
  <c r="C855" i="45"/>
  <c r="C856" i="45"/>
  <c r="C857" i="45"/>
  <c r="C858" i="45"/>
  <c r="C859" i="45"/>
  <c r="C860" i="45"/>
  <c r="C861" i="45"/>
  <c r="C862" i="45"/>
  <c r="C863" i="45"/>
  <c r="C864" i="45"/>
  <c r="C865" i="45"/>
  <c r="C866" i="45"/>
  <c r="C867" i="45"/>
  <c r="C868" i="45"/>
  <c r="C869" i="45"/>
  <c r="C870" i="45"/>
  <c r="C871" i="45"/>
  <c r="C872" i="45"/>
  <c r="C873" i="45"/>
  <c r="C874" i="45"/>
  <c r="C875" i="45"/>
  <c r="C876" i="45"/>
  <c r="C877" i="45"/>
  <c r="C878" i="45"/>
  <c r="C879" i="45"/>
  <c r="C880" i="45"/>
  <c r="C881" i="45"/>
  <c r="C882" i="45"/>
  <c r="C883" i="45"/>
  <c r="C884" i="45"/>
  <c r="C885" i="45"/>
  <c r="C886" i="45"/>
  <c r="C887" i="45"/>
  <c r="C888" i="45"/>
  <c r="C889" i="45"/>
  <c r="C890" i="45"/>
  <c r="C891" i="45"/>
  <c r="C892" i="45"/>
  <c r="C893" i="45"/>
  <c r="C894" i="45"/>
  <c r="C895" i="45"/>
  <c r="C896" i="45"/>
  <c r="C897" i="45"/>
  <c r="C898" i="45"/>
  <c r="C899" i="45"/>
  <c r="C900" i="45"/>
  <c r="C901" i="45"/>
  <c r="C902" i="45"/>
  <c r="C903" i="45"/>
  <c r="C904" i="45"/>
  <c r="C905" i="45"/>
  <c r="C906" i="45"/>
  <c r="C907" i="45"/>
  <c r="C908" i="45"/>
  <c r="C909" i="45"/>
  <c r="C910" i="45"/>
  <c r="C911" i="45"/>
  <c r="C912" i="45"/>
  <c r="C913" i="45"/>
  <c r="C914" i="45"/>
  <c r="C915" i="45"/>
  <c r="C916" i="45"/>
  <c r="C917" i="45"/>
  <c r="C918" i="45"/>
  <c r="C919" i="45"/>
  <c r="C920" i="45"/>
  <c r="C921" i="45"/>
  <c r="C922" i="45"/>
  <c r="C923" i="45"/>
  <c r="C924" i="45"/>
  <c r="C925" i="45"/>
  <c r="C926" i="45"/>
  <c r="C927" i="45"/>
  <c r="C928" i="45"/>
  <c r="C929" i="45"/>
  <c r="C930" i="45"/>
  <c r="C931" i="45"/>
  <c r="C932" i="45"/>
  <c r="C933" i="45"/>
  <c r="C934" i="45"/>
  <c r="C935" i="45"/>
  <c r="C936" i="45"/>
  <c r="C937" i="45"/>
  <c r="C938" i="45"/>
  <c r="C939" i="45"/>
  <c r="C940" i="45"/>
  <c r="C941" i="45"/>
  <c r="C942" i="45"/>
  <c r="C943" i="45"/>
  <c r="C944" i="45"/>
  <c r="C945" i="45"/>
  <c r="C946" i="45"/>
  <c r="C947" i="45"/>
  <c r="C948" i="45"/>
  <c r="C949" i="45"/>
  <c r="C950" i="45"/>
  <c r="C951" i="45"/>
  <c r="C952" i="45"/>
  <c r="C953" i="45"/>
  <c r="C954" i="45"/>
  <c r="C955" i="45"/>
  <c r="C956" i="45"/>
  <c r="C957" i="45"/>
  <c r="C958" i="45"/>
  <c r="C959" i="45"/>
  <c r="C960" i="45"/>
  <c r="C961" i="45"/>
  <c r="C962" i="45"/>
  <c r="C963" i="45"/>
  <c r="C964" i="45"/>
  <c r="C965" i="45"/>
  <c r="C966" i="45"/>
  <c r="C967" i="45"/>
  <c r="C968" i="45"/>
  <c r="C969" i="45"/>
  <c r="C970" i="45"/>
  <c r="C971" i="45"/>
  <c r="C972" i="45"/>
  <c r="C973" i="45"/>
  <c r="C974" i="45"/>
  <c r="C975" i="45"/>
  <c r="C976" i="45"/>
  <c r="C977" i="45"/>
  <c r="C978" i="45"/>
  <c r="C979" i="45"/>
  <c r="C980" i="45"/>
  <c r="C981" i="45"/>
  <c r="C982" i="45"/>
  <c r="C983" i="45"/>
  <c r="C984" i="45"/>
  <c r="C985" i="45"/>
  <c r="C986" i="45"/>
  <c r="C987" i="45"/>
  <c r="C988" i="45"/>
  <c r="C989" i="45"/>
  <c r="C990" i="45"/>
  <c r="C991" i="45"/>
  <c r="C992" i="45"/>
  <c r="C993" i="45"/>
  <c r="C994" i="45"/>
  <c r="C995" i="45"/>
  <c r="C996" i="45"/>
  <c r="C997" i="45"/>
  <c r="C998" i="45"/>
  <c r="C999" i="45"/>
  <c r="C1000" i="45"/>
  <c r="C1001" i="45"/>
  <c r="C1002" i="45"/>
  <c r="C1003" i="45"/>
  <c r="C1004" i="45"/>
  <c r="C1005" i="45"/>
  <c r="C1006" i="45"/>
  <c r="C1007" i="45"/>
  <c r="C1008" i="45"/>
  <c r="C1009" i="45"/>
  <c r="C1010" i="45"/>
  <c r="C1011" i="45"/>
  <c r="C1012" i="45"/>
  <c r="C1013" i="45"/>
  <c r="C1014" i="45"/>
  <c r="C1015" i="45"/>
  <c r="C1016" i="45"/>
  <c r="C1017" i="45"/>
  <c r="C1018" i="45"/>
  <c r="C1019" i="45"/>
  <c r="C1020" i="45"/>
  <c r="C1021" i="45"/>
  <c r="C1022" i="45"/>
  <c r="C1023" i="45"/>
  <c r="C1024" i="45"/>
  <c r="C1025" i="45"/>
  <c r="C1026" i="45"/>
  <c r="C1027" i="45"/>
  <c r="C1028" i="45"/>
  <c r="C1029" i="45"/>
  <c r="C1030" i="45"/>
  <c r="C1031" i="45"/>
  <c r="C1032" i="45"/>
  <c r="C1033" i="45"/>
  <c r="C1034" i="45"/>
  <c r="C1035" i="45"/>
  <c r="C1036" i="45"/>
  <c r="C1037" i="45"/>
  <c r="C1038" i="45"/>
  <c r="C1039" i="45"/>
  <c r="C1040" i="45"/>
  <c r="C1041" i="45"/>
  <c r="C1042" i="45"/>
  <c r="C1043" i="45"/>
  <c r="C1044" i="45"/>
  <c r="C1045" i="45"/>
  <c r="C1046" i="45"/>
  <c r="C1047" i="45"/>
  <c r="C1048" i="45"/>
  <c r="C1049" i="45"/>
  <c r="C1050" i="45"/>
  <c r="C1051" i="45"/>
  <c r="C1052" i="45"/>
  <c r="C1053" i="45"/>
  <c r="C1054" i="45"/>
  <c r="C1055" i="45"/>
  <c r="C1056" i="45"/>
  <c r="C1057" i="45"/>
  <c r="C1058" i="45"/>
  <c r="C1059" i="45"/>
  <c r="C1060" i="45"/>
  <c r="C1061" i="45"/>
  <c r="C1062" i="45"/>
  <c r="C1063" i="45"/>
  <c r="C1064" i="45"/>
  <c r="C1065" i="45"/>
  <c r="C1066" i="45"/>
  <c r="C1067" i="45"/>
  <c r="C1068" i="45"/>
  <c r="C1069" i="45"/>
  <c r="C1070" i="45"/>
  <c r="C1071" i="45"/>
  <c r="C1072" i="45"/>
  <c r="C1073" i="45"/>
  <c r="C1074" i="45"/>
  <c r="C1075" i="45"/>
  <c r="C1076" i="45"/>
  <c r="C1077" i="45"/>
  <c r="C1078" i="45"/>
  <c r="C1079" i="45"/>
  <c r="C1080" i="45"/>
  <c r="C1081" i="45"/>
  <c r="C1082" i="45"/>
  <c r="C1083" i="45"/>
  <c r="C1084" i="45"/>
  <c r="C1085" i="45"/>
  <c r="C1086" i="45"/>
  <c r="C1087" i="45"/>
  <c r="C1088" i="45"/>
  <c r="C1089" i="45"/>
  <c r="C1090" i="45"/>
  <c r="C1091" i="45"/>
  <c r="C1092" i="45"/>
  <c r="C1093" i="45"/>
  <c r="C1094" i="45"/>
  <c r="C1095" i="45"/>
  <c r="C1096" i="45"/>
  <c r="C1097" i="45"/>
  <c r="C1098" i="45"/>
  <c r="C1099" i="45"/>
  <c r="C1100" i="45"/>
  <c r="C1101" i="45"/>
  <c r="C1102" i="45"/>
  <c r="C1103" i="45"/>
  <c r="C1104" i="45"/>
  <c r="C1105" i="45"/>
  <c r="C1106" i="45"/>
  <c r="C1107" i="45"/>
  <c r="C1108" i="45"/>
  <c r="C1109" i="45"/>
  <c r="C1110" i="45"/>
  <c r="C1111" i="45"/>
  <c r="C1112" i="45"/>
  <c r="C1113" i="45"/>
  <c r="C1114" i="45"/>
  <c r="C1115" i="45"/>
  <c r="C1116" i="45"/>
  <c r="C1117" i="45"/>
  <c r="C1118" i="45"/>
  <c r="C1119" i="45"/>
  <c r="C1120" i="45"/>
  <c r="C1121" i="45"/>
  <c r="C1122" i="45"/>
  <c r="C1123" i="45"/>
  <c r="C1124" i="45"/>
  <c r="C1125" i="45"/>
  <c r="C1126" i="45"/>
  <c r="C1127" i="45"/>
  <c r="C1128" i="45"/>
  <c r="C1129" i="45"/>
  <c r="C1130" i="45"/>
  <c r="C1131" i="45"/>
  <c r="C1132" i="45"/>
  <c r="C1133" i="45"/>
  <c r="C1134" i="45"/>
  <c r="C1135" i="45"/>
  <c r="C1136" i="45"/>
  <c r="C1137" i="45"/>
  <c r="C1138" i="45"/>
  <c r="C1139" i="45"/>
  <c r="C1140" i="45"/>
  <c r="C1141" i="45"/>
  <c r="C1142" i="45"/>
  <c r="C1143" i="45"/>
  <c r="C1144" i="45"/>
  <c r="C1145" i="45"/>
  <c r="C1146" i="45"/>
  <c r="C1147" i="45"/>
  <c r="C1148" i="45"/>
  <c r="C1149" i="45"/>
  <c r="C1150" i="45"/>
  <c r="C1151" i="45"/>
  <c r="C1152" i="45"/>
  <c r="C1153" i="45"/>
  <c r="C1154" i="45"/>
  <c r="C1155" i="45"/>
  <c r="C1156" i="45"/>
  <c r="C1157" i="45"/>
  <c r="C1158" i="45"/>
  <c r="C1159" i="45"/>
  <c r="C1160" i="45"/>
  <c r="C1161" i="45"/>
  <c r="C1162" i="45"/>
  <c r="C1163" i="45"/>
  <c r="C1164" i="45"/>
  <c r="C1165" i="45"/>
  <c r="C1166" i="45"/>
  <c r="C1167" i="45"/>
  <c r="C1168" i="45"/>
  <c r="C1169" i="45"/>
  <c r="C1170" i="45"/>
  <c r="C1171" i="45"/>
  <c r="C1172" i="45"/>
  <c r="C1173" i="45"/>
  <c r="C1174" i="45"/>
  <c r="C1175" i="45"/>
  <c r="C1176" i="45"/>
  <c r="C1177" i="45"/>
  <c r="C1178" i="45"/>
  <c r="C1179" i="45"/>
  <c r="C1180" i="45"/>
  <c r="C1181" i="45"/>
  <c r="C1182" i="45"/>
  <c r="C1183" i="45"/>
  <c r="C1184" i="45"/>
  <c r="C1185" i="45"/>
  <c r="C1186" i="45"/>
  <c r="C1187" i="45"/>
  <c r="C1188" i="45"/>
  <c r="C1189" i="45"/>
  <c r="C1190" i="45"/>
  <c r="C1191" i="45"/>
  <c r="C1192" i="45"/>
  <c r="C1193" i="45"/>
  <c r="C1194" i="45"/>
  <c r="C1195" i="45"/>
  <c r="C1196" i="45"/>
  <c r="C1197" i="45"/>
  <c r="C1198" i="45"/>
  <c r="C1199" i="45"/>
  <c r="C1200" i="45"/>
  <c r="C1201" i="45"/>
  <c r="C1202" i="45"/>
  <c r="C1203" i="45"/>
  <c r="C1204" i="45"/>
  <c r="C1205" i="45"/>
  <c r="C1206" i="45"/>
  <c r="C1207" i="45"/>
  <c r="C1208" i="45"/>
  <c r="C1209" i="45"/>
  <c r="C1210" i="45"/>
  <c r="C1211" i="45"/>
  <c r="C1212" i="45"/>
  <c r="C1213" i="45"/>
  <c r="C1214" i="45"/>
  <c r="C1215" i="45"/>
  <c r="C1216" i="45"/>
  <c r="C1217" i="45"/>
  <c r="C1218" i="45"/>
  <c r="C1219" i="45"/>
  <c r="C1220" i="45"/>
  <c r="C1221" i="45"/>
  <c r="C1222" i="45"/>
  <c r="C1223" i="45"/>
  <c r="C1224" i="45"/>
  <c r="C1225" i="45"/>
  <c r="C1226" i="45"/>
  <c r="C1227" i="45"/>
  <c r="C1228" i="45"/>
  <c r="C1229" i="45"/>
  <c r="C1230" i="45"/>
  <c r="C1231" i="45"/>
  <c r="C1232" i="45"/>
  <c r="C1233" i="45"/>
  <c r="C1234" i="45"/>
  <c r="C1235" i="45"/>
  <c r="C1236" i="45"/>
  <c r="C1237" i="45"/>
  <c r="C1238" i="45"/>
  <c r="C1239" i="45"/>
  <c r="C1240" i="45"/>
  <c r="C1241" i="45"/>
  <c r="C1242" i="45"/>
  <c r="C1243" i="45"/>
  <c r="C1244" i="45"/>
  <c r="C1245" i="45"/>
  <c r="C1246" i="45"/>
  <c r="C1247" i="45"/>
  <c r="C1248" i="45"/>
  <c r="C1249" i="45"/>
  <c r="C1250" i="45"/>
  <c r="C1251" i="45"/>
  <c r="C1252" i="45"/>
  <c r="C1253" i="45"/>
  <c r="C1254" i="45"/>
  <c r="C1255" i="45"/>
  <c r="C1256" i="45"/>
  <c r="C1257" i="45"/>
  <c r="C1258" i="45"/>
  <c r="C1259" i="45"/>
  <c r="C1260" i="45"/>
  <c r="C1261" i="45"/>
  <c r="C1262" i="45"/>
  <c r="C1263" i="45"/>
  <c r="C1264" i="45"/>
  <c r="C1265" i="45"/>
  <c r="C1266" i="45"/>
  <c r="C1267" i="45"/>
  <c r="C1268" i="45"/>
  <c r="C1269" i="45"/>
  <c r="C1270" i="45"/>
  <c r="C1271" i="45"/>
  <c r="C1272" i="45"/>
  <c r="C1273" i="45"/>
  <c r="C1274" i="45"/>
  <c r="C1275" i="45"/>
  <c r="C1276" i="45"/>
  <c r="C1277" i="45"/>
  <c r="C1278" i="45"/>
  <c r="C1279" i="45"/>
  <c r="C1280" i="45"/>
  <c r="C1281" i="45"/>
  <c r="C1282" i="45"/>
  <c r="C1283" i="45"/>
  <c r="C1284" i="45"/>
  <c r="C1285" i="45"/>
  <c r="C1286" i="45"/>
  <c r="C1287" i="45"/>
  <c r="C1288" i="45"/>
  <c r="C1289" i="45"/>
  <c r="C1290" i="45"/>
  <c r="C1291" i="45"/>
  <c r="C1292" i="45"/>
  <c r="C1293" i="45"/>
  <c r="C1294" i="45"/>
  <c r="C1295" i="45"/>
  <c r="C1296" i="45"/>
  <c r="C1297" i="45"/>
  <c r="C1298" i="45"/>
  <c r="C1299" i="45"/>
  <c r="C1300" i="45"/>
  <c r="C1301" i="45"/>
  <c r="C1302" i="45"/>
  <c r="C1303" i="45"/>
  <c r="C1304" i="45"/>
  <c r="C1305" i="45"/>
  <c r="C1306" i="45"/>
  <c r="C1307" i="45"/>
  <c r="C1308" i="45"/>
  <c r="C1309" i="45"/>
  <c r="C1310" i="45"/>
  <c r="C1311" i="45"/>
  <c r="C1312" i="45"/>
  <c r="C1313" i="45"/>
  <c r="C1314" i="45"/>
  <c r="C1315" i="45"/>
  <c r="C1316" i="45"/>
  <c r="C1317" i="45"/>
  <c r="C1318" i="45"/>
  <c r="C1319" i="45"/>
  <c r="C1320" i="45"/>
  <c r="C1321" i="45"/>
  <c r="C1322" i="45"/>
  <c r="C1323" i="45"/>
  <c r="C1324" i="45"/>
  <c r="C1325" i="45"/>
  <c r="C1326" i="45"/>
  <c r="C1327" i="45"/>
  <c r="C1328" i="45"/>
  <c r="C1329" i="45"/>
  <c r="C1330" i="45"/>
  <c r="C1331" i="45"/>
  <c r="C1332" i="45"/>
  <c r="C1333" i="45"/>
  <c r="C1334" i="45"/>
  <c r="C1335" i="45"/>
  <c r="C1336" i="45"/>
  <c r="C1337" i="45"/>
  <c r="C1338" i="45"/>
  <c r="C1339" i="45"/>
  <c r="C1340" i="45"/>
  <c r="C1341" i="45"/>
  <c r="C1342" i="45"/>
  <c r="C1343" i="45"/>
  <c r="C1344" i="45"/>
  <c r="C1345" i="45"/>
  <c r="C1346" i="45"/>
  <c r="C1347" i="45"/>
  <c r="C1348" i="45"/>
  <c r="C1349" i="45"/>
  <c r="C1350" i="45"/>
  <c r="C1351" i="45"/>
  <c r="C1352" i="45"/>
  <c r="C1353" i="45"/>
  <c r="C1354" i="45"/>
  <c r="C1355" i="45"/>
  <c r="C1356" i="45"/>
  <c r="C1357" i="45"/>
  <c r="C1358" i="45"/>
  <c r="C1359" i="45"/>
  <c r="C1360" i="45"/>
  <c r="C1361" i="45"/>
  <c r="C1362" i="45"/>
  <c r="C1363" i="45"/>
  <c r="C1364" i="45"/>
  <c r="C1365" i="45"/>
  <c r="C1366" i="45"/>
  <c r="C1367" i="45"/>
  <c r="C1368" i="45"/>
  <c r="C1369" i="45"/>
  <c r="C1370" i="45"/>
  <c r="C1371" i="45"/>
  <c r="C1372" i="45"/>
  <c r="C1373" i="45"/>
  <c r="C1374" i="45"/>
  <c r="C1375" i="45"/>
  <c r="C1376" i="45"/>
  <c r="C1377" i="45"/>
  <c r="C1378" i="45"/>
  <c r="C1379" i="45"/>
  <c r="C1380" i="45"/>
  <c r="C1381" i="45"/>
  <c r="C1382" i="45"/>
  <c r="C1383" i="45"/>
  <c r="C1384" i="45"/>
  <c r="C1385" i="45"/>
  <c r="C1386" i="45"/>
  <c r="C1387" i="45"/>
  <c r="C1388" i="45"/>
  <c r="C1389" i="45"/>
  <c r="C1390" i="45"/>
  <c r="C1391" i="45"/>
  <c r="C1392" i="45"/>
  <c r="C1393" i="45"/>
  <c r="C1394" i="45"/>
  <c r="C1395" i="45"/>
  <c r="C1396" i="45"/>
  <c r="C1397" i="45"/>
  <c r="C1398" i="45"/>
  <c r="C1399" i="45"/>
  <c r="C1400" i="45"/>
  <c r="C1401" i="45"/>
  <c r="C1402" i="45"/>
  <c r="C1403" i="45"/>
  <c r="C1404" i="45"/>
  <c r="C1405" i="45"/>
  <c r="C1406" i="45"/>
  <c r="C1407" i="45"/>
  <c r="C1408" i="45"/>
  <c r="C1409" i="45"/>
  <c r="C1410" i="45"/>
  <c r="C1411" i="45"/>
  <c r="C1412" i="45"/>
  <c r="C1413" i="45"/>
  <c r="C1414" i="45"/>
  <c r="C1415" i="45"/>
  <c r="C1416" i="45"/>
  <c r="C1417" i="45"/>
  <c r="C1418" i="45"/>
  <c r="C1419" i="45"/>
  <c r="C1420" i="45"/>
  <c r="C1421" i="45"/>
  <c r="C1422" i="45"/>
  <c r="C1423" i="45"/>
  <c r="C1424" i="45"/>
  <c r="C1425" i="45"/>
  <c r="C1426" i="45"/>
  <c r="C1427" i="45"/>
  <c r="C1428" i="45"/>
  <c r="C1429" i="45"/>
  <c r="C1430" i="45"/>
  <c r="C1431" i="45"/>
  <c r="C1432" i="45"/>
  <c r="C1433" i="45"/>
  <c r="C1434" i="45"/>
  <c r="C1435" i="45"/>
  <c r="C1436" i="45"/>
  <c r="C1437" i="45"/>
  <c r="C1438" i="45"/>
  <c r="C1439" i="45"/>
  <c r="C1440" i="45"/>
  <c r="C1441" i="45"/>
  <c r="C1442" i="45"/>
  <c r="C1443" i="45"/>
  <c r="C1444" i="45"/>
  <c r="C1445" i="45"/>
  <c r="C1446" i="45"/>
  <c r="C1447" i="45"/>
  <c r="C1448" i="45"/>
  <c r="C1449" i="45"/>
  <c r="C1450" i="45"/>
  <c r="C1451" i="45"/>
  <c r="C1452" i="45"/>
  <c r="C1453" i="45"/>
  <c r="C1454" i="45"/>
  <c r="C1455" i="45"/>
  <c r="C1456" i="45"/>
  <c r="C1457" i="45"/>
  <c r="C1458" i="45"/>
  <c r="C1459" i="45"/>
  <c r="C1460" i="45"/>
  <c r="C1461" i="45"/>
  <c r="C1462" i="45"/>
  <c r="C1463" i="45"/>
  <c r="C1464" i="45"/>
  <c r="C1465" i="45"/>
  <c r="C1466" i="45"/>
  <c r="C1467" i="45"/>
  <c r="C1468" i="45"/>
  <c r="C1469" i="45"/>
  <c r="C1470" i="45"/>
  <c r="C1471" i="45"/>
  <c r="C1472" i="45"/>
  <c r="C1473" i="45"/>
  <c r="C1474" i="45"/>
  <c r="C1475" i="45"/>
  <c r="C1476" i="45"/>
  <c r="C1477" i="45"/>
  <c r="C1478" i="45"/>
  <c r="C1479" i="45"/>
  <c r="C1480" i="45"/>
  <c r="C1481" i="45"/>
  <c r="C1482" i="45"/>
  <c r="C1483" i="45"/>
  <c r="C1484" i="45"/>
  <c r="C1485" i="45"/>
  <c r="C1486" i="45"/>
  <c r="C1487" i="45"/>
  <c r="C1488" i="45"/>
  <c r="C1489" i="45"/>
  <c r="C1491" i="45"/>
  <c r="C1492" i="45"/>
  <c r="C1493" i="45"/>
  <c r="C1494" i="45"/>
  <c r="C1495" i="45"/>
  <c r="C1496" i="45"/>
  <c r="C1497" i="45"/>
  <c r="C1498" i="45"/>
  <c r="C1499" i="45"/>
  <c r="C1500" i="45"/>
  <c r="C1501" i="45"/>
  <c r="C1502" i="45"/>
  <c r="C1503" i="45"/>
  <c r="C1504" i="45"/>
  <c r="C1505" i="45"/>
  <c r="C1506" i="45"/>
  <c r="C1507" i="45"/>
  <c r="C1508" i="45"/>
  <c r="C1509" i="45"/>
  <c r="C1510" i="45"/>
  <c r="C1511" i="45"/>
  <c r="C1512" i="45"/>
  <c r="C1513" i="45"/>
  <c r="C1514" i="45"/>
  <c r="C1515" i="45"/>
  <c r="C1516" i="45"/>
  <c r="C1517" i="45"/>
  <c r="C1518" i="45"/>
  <c r="C1519" i="45"/>
  <c r="C1520" i="45"/>
  <c r="C1521" i="45"/>
  <c r="C1522" i="45"/>
  <c r="C1523" i="45"/>
  <c r="C1524" i="45"/>
  <c r="C1525" i="45"/>
  <c r="C1526" i="45"/>
  <c r="C1527" i="45"/>
  <c r="C1528" i="45"/>
  <c r="C1529" i="45"/>
  <c r="C1530" i="45"/>
  <c r="C1531" i="45"/>
  <c r="C1532" i="45"/>
  <c r="C1533" i="45"/>
  <c r="C1534" i="45"/>
  <c r="C1535" i="45"/>
  <c r="C1536" i="45"/>
  <c r="C1537" i="45"/>
  <c r="C1538" i="45"/>
  <c r="C1539" i="45"/>
  <c r="C1540" i="45"/>
  <c r="C1541" i="45"/>
  <c r="C1542" i="45"/>
  <c r="C1543" i="45"/>
  <c r="C1544" i="45"/>
  <c r="C1545" i="45"/>
  <c r="C1546" i="45"/>
  <c r="C1547" i="45"/>
  <c r="C1548" i="45"/>
  <c r="C1549" i="45"/>
  <c r="C1550" i="45"/>
  <c r="C1551" i="45"/>
  <c r="C1552" i="45"/>
  <c r="C1553" i="45"/>
  <c r="C1554" i="45"/>
  <c r="C1555" i="45"/>
  <c r="C1556" i="45"/>
  <c r="C1557" i="45"/>
  <c r="C1558" i="45"/>
  <c r="C1559" i="45"/>
  <c r="C1560" i="45"/>
  <c r="C1561" i="45"/>
  <c r="C1562" i="45"/>
  <c r="C1563" i="45"/>
  <c r="C1564" i="45"/>
  <c r="C1565" i="45"/>
  <c r="C1566" i="45"/>
  <c r="C1567" i="45"/>
  <c r="C1568" i="45"/>
  <c r="C1569" i="45"/>
  <c r="C1570" i="45"/>
  <c r="C1571" i="45"/>
  <c r="C1572" i="45"/>
  <c r="C1573" i="45"/>
  <c r="C1574" i="45"/>
  <c r="C1575" i="45"/>
  <c r="C1576" i="45"/>
  <c r="C1577" i="45"/>
  <c r="C1578" i="45"/>
  <c r="C1579" i="45"/>
  <c r="C1580" i="45"/>
  <c r="C1581" i="45"/>
  <c r="C1582" i="45"/>
  <c r="C1583" i="45"/>
  <c r="C1584" i="45"/>
  <c r="C1585" i="45"/>
  <c r="C1586" i="45"/>
  <c r="C1587" i="45"/>
  <c r="C1588" i="45"/>
  <c r="C1589" i="45"/>
  <c r="C1590" i="45"/>
  <c r="C1591" i="45"/>
  <c r="C1592" i="45"/>
  <c r="C1593" i="45"/>
  <c r="C1594" i="45"/>
  <c r="C1595" i="45"/>
  <c r="C1596" i="45"/>
  <c r="C1597" i="45"/>
  <c r="C1598" i="45"/>
  <c r="C1599" i="45"/>
  <c r="C1600" i="45"/>
  <c r="C1601" i="45"/>
  <c r="C1602" i="45"/>
  <c r="C1603" i="45"/>
  <c r="C1604" i="45"/>
  <c r="C1605" i="45"/>
  <c r="C1606" i="45"/>
  <c r="C1607" i="45"/>
  <c r="C1608" i="45"/>
  <c r="C1609" i="45"/>
  <c r="C1610" i="45"/>
  <c r="C1611" i="45"/>
  <c r="C1612" i="45"/>
  <c r="C1613" i="45"/>
  <c r="C1614" i="45"/>
  <c r="C1615" i="45"/>
  <c r="C1616" i="45"/>
  <c r="C1617" i="45"/>
  <c r="C1618" i="45"/>
  <c r="C1619" i="45"/>
  <c r="C1620" i="45"/>
  <c r="C1621" i="45"/>
  <c r="C1622" i="45"/>
  <c r="C1623" i="45"/>
  <c r="C1624" i="45"/>
  <c r="C1625" i="45"/>
  <c r="C1626" i="45"/>
  <c r="C1627" i="45"/>
  <c r="C1490" i="45"/>
  <c r="I3" i="44"/>
  <c r="I4" i="44"/>
  <c r="I5" i="44"/>
  <c r="I6" i="44"/>
  <c r="I7" i="44"/>
  <c r="I8" i="44"/>
  <c r="I9" i="44"/>
  <c r="I10" i="44"/>
  <c r="I11" i="44"/>
  <c r="I12" i="44"/>
  <c r="I13" i="44"/>
  <c r="I14" i="44"/>
  <c r="I15" i="44"/>
  <c r="I16" i="44"/>
  <c r="I17" i="44"/>
  <c r="I18" i="44"/>
  <c r="I19" i="44"/>
  <c r="I20" i="44"/>
  <c r="I21" i="44"/>
  <c r="I22" i="44"/>
  <c r="I23" i="44"/>
  <c r="I24" i="44"/>
  <c r="I25" i="44"/>
  <c r="I26" i="44"/>
  <c r="I27" i="44"/>
  <c r="I28" i="44"/>
  <c r="I29" i="44"/>
  <c r="I30" i="44"/>
  <c r="I31" i="44"/>
  <c r="I32" i="44"/>
  <c r="I33" i="44"/>
  <c r="I34" i="44"/>
  <c r="I35" i="44"/>
  <c r="I36" i="44"/>
  <c r="I37" i="44"/>
  <c r="I38" i="44"/>
  <c r="I39" i="44"/>
  <c r="I40" i="44"/>
  <c r="I41" i="44"/>
  <c r="I42" i="44"/>
  <c r="I43" i="44"/>
  <c r="I44" i="44"/>
  <c r="I45" i="44"/>
  <c r="I46" i="44"/>
  <c r="I47" i="44"/>
  <c r="I48" i="44"/>
  <c r="I49" i="44"/>
  <c r="I50" i="44"/>
  <c r="I51" i="44"/>
  <c r="I52" i="44"/>
  <c r="I53" i="44"/>
  <c r="I54" i="44"/>
  <c r="I55" i="44"/>
  <c r="I56" i="44"/>
  <c r="I57" i="44"/>
  <c r="I58" i="44"/>
  <c r="I59" i="44"/>
  <c r="I60" i="44"/>
  <c r="I61" i="44"/>
  <c r="I62" i="44"/>
  <c r="I63" i="44"/>
  <c r="I64" i="44"/>
  <c r="I65" i="44"/>
  <c r="I66" i="44"/>
  <c r="I67" i="44"/>
  <c r="I68" i="44"/>
  <c r="I69" i="44"/>
  <c r="I70" i="44"/>
  <c r="I71" i="44"/>
  <c r="I72" i="44"/>
  <c r="I73" i="44"/>
  <c r="I74" i="44"/>
  <c r="I75" i="44"/>
  <c r="I76" i="44"/>
  <c r="I77" i="44"/>
  <c r="I78" i="44"/>
  <c r="I79" i="44"/>
  <c r="I80" i="44"/>
  <c r="I81" i="44"/>
  <c r="I82" i="44"/>
  <c r="I83" i="44"/>
  <c r="I84" i="44"/>
  <c r="I85" i="44"/>
  <c r="I86" i="44"/>
  <c r="I87" i="44"/>
  <c r="I88" i="44"/>
  <c r="I89" i="44"/>
  <c r="I90" i="44"/>
  <c r="I91" i="44"/>
  <c r="I92" i="44"/>
  <c r="I93" i="44"/>
  <c r="I94" i="44"/>
  <c r="I95" i="44"/>
  <c r="I96" i="44"/>
  <c r="I97" i="44"/>
  <c r="I98" i="44"/>
  <c r="I99" i="44"/>
  <c r="I100" i="44"/>
  <c r="I101" i="44"/>
  <c r="I102" i="44"/>
  <c r="I103" i="44"/>
  <c r="I104" i="44"/>
  <c r="I105" i="44"/>
  <c r="I106" i="44"/>
  <c r="I107" i="44"/>
  <c r="I108" i="44"/>
  <c r="I109" i="44"/>
  <c r="I110" i="44"/>
  <c r="I111" i="44"/>
  <c r="I112" i="44"/>
  <c r="I113" i="44"/>
  <c r="I114" i="44"/>
  <c r="I115" i="44"/>
  <c r="I116" i="44"/>
  <c r="I117" i="44"/>
  <c r="I118" i="44"/>
  <c r="I119" i="44"/>
  <c r="I120" i="44"/>
  <c r="I121" i="44"/>
  <c r="I122" i="44"/>
  <c r="I123" i="44"/>
  <c r="I124" i="44"/>
  <c r="I125" i="44"/>
  <c r="I126" i="44"/>
  <c r="I127" i="44"/>
  <c r="I128" i="44"/>
  <c r="I129" i="44"/>
  <c r="I130" i="44"/>
  <c r="I131" i="44"/>
  <c r="I132" i="44"/>
  <c r="I133" i="44"/>
  <c r="I134" i="44"/>
  <c r="I135" i="44"/>
  <c r="I136" i="44"/>
  <c r="I137" i="44"/>
  <c r="I138" i="44"/>
  <c r="I139" i="44"/>
  <c r="I140" i="44"/>
  <c r="I141" i="44"/>
  <c r="I142" i="44"/>
  <c r="I143" i="44"/>
  <c r="I144" i="44"/>
  <c r="I145" i="44"/>
  <c r="I146" i="44"/>
  <c r="I147" i="44"/>
  <c r="I148" i="44"/>
  <c r="I149" i="44"/>
  <c r="I150" i="44"/>
  <c r="I151" i="44"/>
  <c r="I152" i="44"/>
  <c r="I153" i="44"/>
  <c r="I154" i="44"/>
  <c r="I155" i="44"/>
  <c r="I156" i="44"/>
  <c r="I157" i="44"/>
  <c r="I158" i="44"/>
  <c r="I159" i="44"/>
  <c r="I160" i="44"/>
  <c r="I161" i="44"/>
  <c r="I162" i="44"/>
  <c r="I163" i="44"/>
  <c r="I164" i="44"/>
  <c r="I165" i="44"/>
  <c r="I166" i="44"/>
  <c r="I167" i="44"/>
  <c r="I168" i="44"/>
  <c r="I169" i="44"/>
  <c r="I170" i="44"/>
  <c r="I171" i="44"/>
  <c r="I172" i="44"/>
  <c r="I173" i="44"/>
  <c r="I174" i="44"/>
  <c r="I175" i="44"/>
  <c r="I176" i="44"/>
  <c r="I177" i="44"/>
  <c r="I178" i="44"/>
  <c r="I179" i="44"/>
  <c r="I180" i="44"/>
  <c r="I181" i="44"/>
  <c r="I182" i="44"/>
  <c r="I183" i="44"/>
  <c r="I184" i="44"/>
  <c r="I185" i="44"/>
  <c r="I186" i="44"/>
  <c r="I187" i="44"/>
  <c r="I188" i="44"/>
  <c r="I189" i="44"/>
  <c r="I190" i="44"/>
  <c r="I191" i="44"/>
  <c r="I192" i="44"/>
  <c r="I193" i="44"/>
  <c r="I194" i="44"/>
  <c r="I195" i="44"/>
  <c r="I196" i="44"/>
  <c r="I197" i="44"/>
  <c r="I198" i="44"/>
  <c r="I199" i="44"/>
  <c r="I200" i="44"/>
  <c r="I201" i="44"/>
  <c r="I202" i="44"/>
  <c r="I203" i="44"/>
  <c r="I204" i="44"/>
  <c r="I205" i="44"/>
  <c r="I206" i="44"/>
  <c r="I207" i="44"/>
  <c r="I208" i="44"/>
  <c r="I209" i="44"/>
  <c r="I210" i="44"/>
  <c r="I211" i="44"/>
  <c r="I212" i="44"/>
  <c r="I213" i="44"/>
  <c r="I214" i="44"/>
  <c r="I215" i="44"/>
  <c r="I216" i="44"/>
  <c r="I217" i="44"/>
  <c r="I218" i="44"/>
  <c r="I219" i="44"/>
  <c r="I220" i="44"/>
  <c r="I221" i="44"/>
  <c r="I222" i="44"/>
  <c r="I223" i="44"/>
  <c r="I224" i="44"/>
  <c r="I225" i="44"/>
  <c r="I226" i="44"/>
  <c r="I227" i="44"/>
  <c r="I228" i="44"/>
  <c r="I229" i="44"/>
  <c r="I230" i="44"/>
  <c r="I231" i="44"/>
  <c r="I232" i="44"/>
  <c r="I233" i="44"/>
  <c r="I234" i="44"/>
  <c r="I235" i="44"/>
  <c r="I236" i="44"/>
  <c r="I237" i="44"/>
  <c r="I238" i="44"/>
  <c r="I239" i="44"/>
  <c r="I240" i="44"/>
  <c r="I241" i="44"/>
  <c r="I242" i="44"/>
  <c r="I243" i="44"/>
  <c r="I244" i="44"/>
  <c r="I245" i="44"/>
  <c r="I246" i="44"/>
  <c r="I247" i="44"/>
  <c r="I248" i="44"/>
  <c r="I249" i="44"/>
  <c r="I250" i="44"/>
  <c r="I251" i="44"/>
  <c r="I252" i="44"/>
  <c r="I253" i="44"/>
  <c r="I254" i="44"/>
  <c r="I255" i="44"/>
  <c r="I256" i="44"/>
  <c r="I257" i="44"/>
  <c r="I258" i="44"/>
  <c r="I259" i="44"/>
  <c r="I260" i="44"/>
  <c r="I261" i="44"/>
  <c r="I262" i="44"/>
  <c r="I263" i="44"/>
  <c r="I264" i="44"/>
  <c r="I265" i="44"/>
  <c r="I266" i="44"/>
  <c r="I267" i="44"/>
  <c r="I268" i="44"/>
  <c r="I269" i="44"/>
  <c r="I270" i="44"/>
  <c r="I271" i="44"/>
  <c r="I272" i="44"/>
  <c r="I273" i="44"/>
  <c r="I274" i="44"/>
  <c r="I275" i="44"/>
  <c r="I276" i="44"/>
  <c r="I277" i="44"/>
  <c r="I278" i="44"/>
  <c r="I279" i="44"/>
  <c r="I280" i="44"/>
  <c r="I281" i="44"/>
  <c r="I282" i="44"/>
  <c r="I283" i="44"/>
  <c r="I284" i="44"/>
  <c r="I285" i="44"/>
  <c r="I286" i="44"/>
  <c r="I287" i="44"/>
  <c r="I288" i="44"/>
  <c r="I289" i="44"/>
  <c r="I290" i="44"/>
  <c r="I291" i="44"/>
  <c r="I292" i="44"/>
  <c r="I293" i="44"/>
  <c r="I294" i="44"/>
  <c r="I295" i="44"/>
  <c r="I296" i="44"/>
  <c r="I297" i="44"/>
  <c r="I298" i="44"/>
  <c r="I299" i="44"/>
  <c r="I300" i="44"/>
  <c r="I301" i="44"/>
  <c r="I302" i="44"/>
  <c r="I303" i="44"/>
  <c r="I304" i="44"/>
  <c r="I305" i="44"/>
  <c r="I306" i="44"/>
  <c r="I307" i="44"/>
  <c r="I308" i="44"/>
  <c r="I309" i="44"/>
  <c r="I310" i="44"/>
  <c r="I311" i="44"/>
  <c r="I312" i="44"/>
  <c r="I313" i="44"/>
  <c r="I314" i="44"/>
  <c r="I315" i="44"/>
  <c r="I316" i="44"/>
  <c r="I317" i="44"/>
  <c r="I318" i="44"/>
  <c r="I319" i="44"/>
  <c r="I320" i="44"/>
  <c r="I321" i="44"/>
  <c r="I322" i="44"/>
  <c r="I323" i="44"/>
  <c r="I324" i="44"/>
  <c r="I325" i="44"/>
  <c r="I326" i="44"/>
  <c r="I327" i="44"/>
  <c r="I328" i="44"/>
  <c r="I329" i="44"/>
  <c r="I330" i="44"/>
  <c r="I331" i="44"/>
  <c r="I332" i="44"/>
  <c r="I333" i="44"/>
  <c r="I334" i="44"/>
  <c r="I335" i="44"/>
  <c r="I336" i="44"/>
  <c r="I337" i="44"/>
  <c r="I338" i="44"/>
  <c r="I339" i="44"/>
  <c r="I340" i="44"/>
  <c r="I341" i="44"/>
  <c r="I342" i="44"/>
  <c r="I343" i="44"/>
  <c r="I344" i="44"/>
  <c r="I345" i="44"/>
  <c r="I346" i="44"/>
  <c r="I347" i="44"/>
  <c r="I348" i="44"/>
  <c r="I349" i="44"/>
  <c r="I350" i="44"/>
  <c r="I351" i="44"/>
  <c r="I352" i="44"/>
  <c r="I353" i="44"/>
  <c r="I354" i="44"/>
  <c r="I355" i="44"/>
  <c r="I356" i="44"/>
  <c r="I357" i="44"/>
  <c r="I358" i="44"/>
  <c r="I359" i="44"/>
  <c r="I360" i="44"/>
  <c r="I361" i="44"/>
  <c r="I362" i="44"/>
  <c r="I363" i="44"/>
  <c r="I364" i="44"/>
  <c r="I365" i="44"/>
  <c r="I366" i="44"/>
  <c r="I367" i="44"/>
  <c r="I368" i="44"/>
  <c r="I369" i="44"/>
  <c r="I370" i="44"/>
  <c r="I371" i="44"/>
  <c r="I372" i="44"/>
  <c r="I373" i="44"/>
  <c r="I374" i="44"/>
  <c r="I375" i="44"/>
  <c r="I376" i="44"/>
  <c r="I377" i="44"/>
  <c r="I378" i="44"/>
  <c r="I379" i="44"/>
  <c r="I380" i="44"/>
  <c r="I381" i="44"/>
  <c r="I382" i="44"/>
  <c r="I383" i="44"/>
  <c r="I384" i="44"/>
  <c r="I385" i="44"/>
  <c r="I386" i="44"/>
  <c r="I387" i="44"/>
  <c r="I388" i="44"/>
  <c r="I389" i="44"/>
  <c r="I390" i="44"/>
  <c r="I391" i="44"/>
  <c r="I392" i="44"/>
  <c r="I393" i="44"/>
  <c r="I394" i="44"/>
  <c r="I395" i="44"/>
  <c r="I396" i="44"/>
  <c r="I397" i="44"/>
  <c r="I398" i="44"/>
  <c r="I399" i="44"/>
  <c r="I400" i="44"/>
  <c r="I401" i="44"/>
  <c r="I402" i="44"/>
  <c r="I403" i="44"/>
  <c r="I404" i="44"/>
  <c r="I405" i="44"/>
  <c r="I406" i="44"/>
  <c r="I407" i="44"/>
  <c r="I408" i="44"/>
  <c r="I409" i="44"/>
  <c r="I410" i="44"/>
  <c r="I411" i="44"/>
  <c r="I412" i="44"/>
  <c r="I413" i="44"/>
  <c r="I414" i="44"/>
  <c r="I2" i="44"/>
  <c r="K20" i="4"/>
  <c r="K17" i="4" l="1"/>
  <c r="K36" i="4"/>
  <c r="K14" i="4"/>
  <c r="O224" i="44"/>
  <c r="N224" i="44"/>
  <c r="M224" i="44"/>
  <c r="O221" i="44"/>
  <c r="N221" i="44"/>
  <c r="M221" i="44"/>
  <c r="O220" i="44"/>
  <c r="N220" i="44"/>
  <c r="M220" i="44"/>
  <c r="O215" i="44"/>
  <c r="N215" i="44"/>
  <c r="M215" i="44"/>
  <c r="O214" i="44"/>
  <c r="N214" i="44"/>
  <c r="M214" i="44"/>
  <c r="O217" i="44"/>
  <c r="N217" i="44"/>
  <c r="M217" i="44"/>
  <c r="O216" i="44"/>
  <c r="N216" i="44"/>
  <c r="M216" i="44"/>
  <c r="O219" i="44"/>
  <c r="N219" i="44"/>
  <c r="M219" i="44"/>
  <c r="O218" i="44"/>
  <c r="N218" i="44"/>
  <c r="M218" i="44"/>
  <c r="O223" i="44"/>
  <c r="N223" i="44"/>
  <c r="M223" i="44"/>
  <c r="O222" i="44"/>
  <c r="N222" i="44"/>
  <c r="M222" i="44"/>
  <c r="O373" i="44"/>
  <c r="N373" i="44"/>
  <c r="O370" i="44"/>
  <c r="N370" i="44"/>
  <c r="O379" i="44"/>
  <c r="N379" i="44"/>
  <c r="O377" i="44"/>
  <c r="N377" i="44"/>
  <c r="O374" i="44"/>
  <c r="N374" i="44"/>
  <c r="O372" i="44"/>
  <c r="N372" i="44"/>
  <c r="O369" i="44"/>
  <c r="N369" i="44"/>
  <c r="O378" i="44"/>
  <c r="N378" i="44"/>
  <c r="O371" i="44"/>
  <c r="N371" i="44"/>
  <c r="O375" i="44"/>
  <c r="N375" i="44"/>
  <c r="O380" i="44"/>
  <c r="N380" i="44"/>
  <c r="O381" i="44"/>
  <c r="N381" i="44"/>
  <c r="O366" i="44"/>
  <c r="N366" i="44"/>
  <c r="O368" i="44"/>
  <c r="N368" i="44"/>
  <c r="O367" i="44"/>
  <c r="N367" i="44"/>
  <c r="O365" i="44"/>
  <c r="N365" i="44"/>
  <c r="O363" i="44"/>
  <c r="N363" i="44"/>
  <c r="O364" i="44"/>
  <c r="N364" i="44"/>
  <c r="O360" i="44"/>
  <c r="N360" i="44"/>
  <c r="O362" i="44"/>
  <c r="N362" i="44"/>
  <c r="O361" i="44"/>
  <c r="N361" i="44"/>
  <c r="O359" i="44"/>
  <c r="N359" i="44"/>
  <c r="O356" i="44"/>
  <c r="N356" i="44"/>
  <c r="O357" i="44"/>
  <c r="N357" i="44"/>
  <c r="O355" i="44"/>
  <c r="N355" i="44"/>
  <c r="O353" i="44"/>
  <c r="N353" i="44"/>
  <c r="O354" i="44"/>
  <c r="N354" i="44"/>
  <c r="O352" i="44"/>
  <c r="N352" i="44"/>
  <c r="O358" i="44"/>
  <c r="N358" i="44"/>
  <c r="O350" i="44"/>
  <c r="N350" i="44"/>
  <c r="O348" i="44"/>
  <c r="N348" i="44"/>
  <c r="O351" i="44"/>
  <c r="N351" i="44"/>
  <c r="O341" i="44"/>
  <c r="N341" i="44"/>
  <c r="O344" i="44"/>
  <c r="N344" i="44"/>
  <c r="O347" i="44"/>
  <c r="N347" i="44"/>
  <c r="O343" i="44"/>
  <c r="N343" i="44"/>
  <c r="O345" i="44"/>
  <c r="N345" i="44"/>
  <c r="O346" i="44"/>
  <c r="N346" i="44"/>
  <c r="O340" i="44"/>
  <c r="N340" i="44"/>
  <c r="O349" i="44"/>
  <c r="N349" i="44"/>
  <c r="O342" i="44"/>
  <c r="N342" i="44"/>
  <c r="O339" i="44"/>
  <c r="N339" i="44"/>
  <c r="O337" i="44"/>
  <c r="N337" i="44"/>
  <c r="O338" i="44"/>
  <c r="N338" i="44"/>
  <c r="O335" i="44"/>
  <c r="N335" i="44"/>
  <c r="O336" i="44"/>
  <c r="N336" i="44"/>
  <c r="O334" i="44"/>
  <c r="N334" i="44"/>
  <c r="O331" i="44"/>
  <c r="N331" i="44"/>
  <c r="O333" i="44"/>
  <c r="N333" i="44"/>
  <c r="O332" i="44"/>
  <c r="N332" i="44"/>
  <c r="O330" i="44"/>
  <c r="N330" i="44"/>
  <c r="O329" i="44"/>
  <c r="N329" i="44"/>
  <c r="O322" i="44"/>
  <c r="N322" i="44"/>
  <c r="O327" i="44"/>
  <c r="N327" i="44"/>
  <c r="O323" i="44"/>
  <c r="N323" i="44"/>
  <c r="O328" i="44"/>
  <c r="N328" i="44"/>
  <c r="O326" i="44"/>
  <c r="N326" i="44"/>
  <c r="O324" i="44"/>
  <c r="N324" i="44"/>
  <c r="O325" i="44"/>
  <c r="N325" i="44"/>
  <c r="O317" i="44"/>
  <c r="N317" i="44"/>
  <c r="O321" i="44"/>
  <c r="N321" i="44"/>
  <c r="O320" i="44"/>
  <c r="N320" i="44"/>
  <c r="O318" i="44"/>
  <c r="N318" i="44"/>
  <c r="O319" i="44"/>
  <c r="N319" i="44"/>
  <c r="O316" i="44"/>
  <c r="N316" i="44"/>
  <c r="O311" i="44"/>
  <c r="N311" i="44"/>
  <c r="O308" i="44"/>
  <c r="N308" i="44"/>
  <c r="O307" i="44"/>
  <c r="N307" i="44"/>
  <c r="O313" i="44"/>
  <c r="N313" i="44"/>
  <c r="O309" i="44"/>
  <c r="N309" i="44"/>
  <c r="O310" i="44"/>
  <c r="N310" i="44"/>
  <c r="O315" i="44"/>
  <c r="N315" i="44"/>
  <c r="O314" i="44"/>
  <c r="N314" i="44"/>
  <c r="O306" i="44"/>
  <c r="N306" i="44"/>
  <c r="O312" i="44"/>
  <c r="N312" i="44"/>
  <c r="O303" i="44"/>
  <c r="N303" i="44"/>
  <c r="O305" i="44"/>
  <c r="N305" i="44"/>
  <c r="O304" i="44"/>
  <c r="N304" i="44"/>
  <c r="O300" i="44"/>
  <c r="N300" i="44"/>
  <c r="O301" i="44"/>
  <c r="N301" i="44"/>
  <c r="O302" i="44"/>
  <c r="N302" i="44"/>
  <c r="O299" i="44"/>
  <c r="N299" i="44"/>
  <c r="O297" i="44"/>
  <c r="N297" i="44"/>
  <c r="O294" i="44"/>
  <c r="N294" i="44"/>
  <c r="O298" i="44"/>
  <c r="N298" i="44"/>
  <c r="O295" i="44"/>
  <c r="N295" i="44"/>
  <c r="O296" i="44"/>
  <c r="N296" i="44"/>
  <c r="O293" i="44"/>
  <c r="N293" i="44"/>
  <c r="O289" i="44"/>
  <c r="N289" i="44"/>
  <c r="O287" i="44"/>
  <c r="N287" i="44"/>
  <c r="O290" i="44"/>
  <c r="N290" i="44"/>
  <c r="O291" i="44"/>
  <c r="N291" i="44"/>
  <c r="O286" i="44"/>
  <c r="N286" i="44"/>
  <c r="O288" i="44"/>
  <c r="N288" i="44"/>
  <c r="O292" i="44"/>
  <c r="N292" i="44"/>
  <c r="O279" i="44"/>
  <c r="N279" i="44"/>
  <c r="O284" i="44"/>
  <c r="N284" i="44"/>
  <c r="O283" i="44"/>
  <c r="N283" i="44"/>
  <c r="O285" i="44"/>
  <c r="N285" i="44"/>
  <c r="O280" i="44"/>
  <c r="N280" i="44"/>
  <c r="O278" i="44"/>
  <c r="N278" i="44"/>
  <c r="O277" i="44"/>
  <c r="N277" i="44"/>
  <c r="O282" i="44"/>
  <c r="N282" i="44"/>
  <c r="O281" i="44"/>
  <c r="N281" i="44"/>
  <c r="O276" i="44"/>
  <c r="N276" i="44"/>
  <c r="O275" i="44"/>
  <c r="N275" i="44"/>
  <c r="O273" i="44"/>
  <c r="N273" i="44"/>
  <c r="O274" i="44"/>
  <c r="N274" i="44"/>
  <c r="O272" i="44"/>
  <c r="N272" i="44"/>
  <c r="O271" i="44"/>
  <c r="N271" i="44"/>
  <c r="O269" i="44"/>
  <c r="N269" i="44"/>
  <c r="O268" i="44"/>
  <c r="N268" i="44"/>
  <c r="O267" i="44"/>
  <c r="N267" i="44"/>
  <c r="O270" i="44"/>
  <c r="N270" i="44"/>
  <c r="O266" i="44"/>
  <c r="N266" i="44"/>
  <c r="O264" i="44"/>
  <c r="N264" i="44"/>
  <c r="O265" i="44"/>
  <c r="N265" i="44"/>
  <c r="O263" i="44"/>
  <c r="N263" i="44"/>
  <c r="O261" i="44"/>
  <c r="N261" i="44"/>
  <c r="O262" i="44"/>
  <c r="N262" i="44"/>
  <c r="O260" i="44"/>
  <c r="N260" i="44"/>
  <c r="O259" i="44"/>
  <c r="N259" i="44"/>
  <c r="O258" i="44"/>
  <c r="N258" i="44"/>
  <c r="O256" i="44"/>
  <c r="N256" i="44"/>
  <c r="O257" i="44"/>
  <c r="N257" i="44"/>
  <c r="O251" i="44"/>
  <c r="N251" i="44"/>
  <c r="O255" i="44"/>
  <c r="N255" i="44"/>
  <c r="O253" i="44"/>
  <c r="N253" i="44"/>
  <c r="O252" i="44"/>
  <c r="N252" i="44"/>
  <c r="O254" i="44"/>
  <c r="N254" i="44"/>
  <c r="O250" i="44"/>
  <c r="N250" i="44"/>
  <c r="O242" i="44"/>
  <c r="N242" i="44"/>
  <c r="O243" i="44"/>
  <c r="N243" i="44"/>
  <c r="O247" i="44"/>
  <c r="N247" i="44"/>
  <c r="O244" i="44"/>
  <c r="N244" i="44"/>
  <c r="O246" i="44"/>
  <c r="N246" i="44"/>
  <c r="O248" i="44"/>
  <c r="N248" i="44"/>
  <c r="O249" i="44"/>
  <c r="N249" i="44"/>
  <c r="O241" i="44"/>
  <c r="N241" i="44"/>
  <c r="O245" i="44"/>
  <c r="N245" i="44"/>
  <c r="O240" i="44"/>
  <c r="N240" i="44"/>
  <c r="O239" i="44"/>
  <c r="N239" i="44"/>
  <c r="O234" i="44"/>
  <c r="N234" i="44"/>
  <c r="O237" i="44"/>
  <c r="N237" i="44"/>
  <c r="O238" i="44"/>
  <c r="N238" i="44"/>
  <c r="O235" i="44"/>
  <c r="N235" i="44"/>
  <c r="O236" i="44"/>
  <c r="N236" i="44"/>
  <c r="O228" i="44"/>
  <c r="N228" i="44"/>
  <c r="O227" i="44"/>
  <c r="N227" i="44"/>
  <c r="O225" i="44"/>
  <c r="N225" i="44"/>
  <c r="O232" i="44"/>
  <c r="N232" i="44"/>
  <c r="N229" i="44"/>
  <c r="N233" i="44"/>
  <c r="O226" i="44"/>
  <c r="N226" i="44"/>
  <c r="O230" i="44"/>
  <c r="N230" i="44"/>
  <c r="O231" i="44"/>
  <c r="N231" i="44"/>
  <c r="O212" i="44"/>
  <c r="N212" i="44"/>
  <c r="O200" i="44"/>
  <c r="N200" i="44"/>
  <c r="O206" i="44"/>
  <c r="N206" i="44"/>
  <c r="O205" i="44"/>
  <c r="N205" i="44"/>
  <c r="O199" i="44"/>
  <c r="N199" i="44"/>
  <c r="O203" i="44"/>
  <c r="N203" i="44"/>
  <c r="O198" i="44"/>
  <c r="N198" i="44"/>
  <c r="O211" i="44"/>
  <c r="N211" i="44"/>
  <c r="O213" i="44"/>
  <c r="N213" i="44"/>
  <c r="O202" i="44"/>
  <c r="N202" i="44"/>
  <c r="O204" i="44"/>
  <c r="N204" i="44"/>
  <c r="O209" i="44"/>
  <c r="N209" i="44"/>
  <c r="O208" i="44"/>
  <c r="N208" i="44"/>
  <c r="O201" i="44"/>
  <c r="N201" i="44"/>
  <c r="O210" i="44"/>
  <c r="N210" i="44"/>
  <c r="O207" i="44"/>
  <c r="N207" i="44"/>
  <c r="O195" i="44"/>
  <c r="N195" i="44"/>
  <c r="O196" i="44"/>
  <c r="N196" i="44"/>
  <c r="O191" i="44"/>
  <c r="N191" i="44"/>
  <c r="O197" i="44"/>
  <c r="N197" i="44"/>
  <c r="O194" i="44"/>
  <c r="N194" i="44"/>
  <c r="O193" i="44"/>
  <c r="N193" i="44"/>
  <c r="O192" i="44"/>
  <c r="N192" i="44"/>
  <c r="O187" i="44"/>
  <c r="N187" i="44"/>
  <c r="O184" i="44"/>
  <c r="N184" i="44"/>
  <c r="O180" i="44"/>
  <c r="N180" i="44"/>
  <c r="O182" i="44"/>
  <c r="N182" i="44"/>
  <c r="O190" i="44"/>
  <c r="N190" i="44"/>
  <c r="O188" i="44"/>
  <c r="N188" i="44"/>
  <c r="O186" i="44"/>
  <c r="N186" i="44"/>
  <c r="O183" i="44"/>
  <c r="N183" i="44"/>
  <c r="O185" i="44"/>
  <c r="N185" i="44"/>
  <c r="O189" i="44"/>
  <c r="N189" i="44"/>
  <c r="O181" i="44"/>
  <c r="N181" i="44"/>
  <c r="O173" i="44"/>
  <c r="N173" i="44"/>
  <c r="O175" i="44"/>
  <c r="N175" i="44"/>
  <c r="O172" i="44"/>
  <c r="N172" i="44"/>
  <c r="O169" i="44"/>
  <c r="N169" i="44"/>
  <c r="O171" i="44"/>
  <c r="N171" i="44"/>
  <c r="N168" i="44"/>
  <c r="O174" i="44"/>
  <c r="N174" i="44"/>
  <c r="O177" i="44"/>
  <c r="N177" i="44"/>
  <c r="O178" i="44"/>
  <c r="N178" i="44"/>
  <c r="O179" i="44"/>
  <c r="N179" i="44"/>
  <c r="O176" i="44"/>
  <c r="N176" i="44"/>
  <c r="O170" i="44"/>
  <c r="N170" i="44"/>
  <c r="O160" i="44"/>
  <c r="N160" i="44"/>
  <c r="O157" i="44"/>
  <c r="N157" i="44"/>
  <c r="O163" i="44"/>
  <c r="N163" i="44"/>
  <c r="O165" i="44"/>
  <c r="N165" i="44"/>
  <c r="O164" i="44"/>
  <c r="N164" i="44"/>
  <c r="O162" i="44"/>
  <c r="N162" i="44"/>
  <c r="O159" i="44"/>
  <c r="N159" i="44"/>
  <c r="O158" i="44"/>
  <c r="N158" i="44"/>
  <c r="O161" i="44"/>
  <c r="N161" i="44"/>
  <c r="O156" i="44"/>
  <c r="N156" i="44"/>
  <c r="O167" i="44"/>
  <c r="N167" i="44"/>
  <c r="O166" i="44"/>
  <c r="N166" i="44"/>
  <c r="O154" i="44"/>
  <c r="N154" i="44"/>
  <c r="O153" i="44"/>
  <c r="N153" i="44"/>
  <c r="O152" i="44"/>
  <c r="N152" i="44"/>
  <c r="O151" i="44"/>
  <c r="N151" i="44"/>
  <c r="O146" i="44"/>
  <c r="N146" i="44"/>
  <c r="O149" i="44"/>
  <c r="N149" i="44"/>
  <c r="O148" i="44"/>
  <c r="N148" i="44"/>
  <c r="O147" i="44"/>
  <c r="N147" i="44"/>
  <c r="O150" i="44"/>
  <c r="N150" i="44"/>
  <c r="O155" i="44"/>
  <c r="N155" i="44"/>
  <c r="O144" i="44"/>
  <c r="N144" i="44"/>
  <c r="O141" i="44"/>
  <c r="N141" i="44"/>
  <c r="O145" i="44"/>
  <c r="N145" i="44"/>
  <c r="O142" i="44"/>
  <c r="N142" i="44"/>
  <c r="O143" i="44"/>
  <c r="N143" i="44"/>
  <c r="O140" i="44"/>
  <c r="N140" i="44"/>
  <c r="O138" i="44"/>
  <c r="N138" i="44"/>
  <c r="O132" i="44"/>
  <c r="N132" i="44"/>
  <c r="O139" i="44"/>
  <c r="N139" i="44"/>
  <c r="O137" i="44"/>
  <c r="N137" i="44"/>
  <c r="O135" i="44"/>
  <c r="N135" i="44"/>
  <c r="O136" i="44"/>
  <c r="N136" i="44"/>
  <c r="O133" i="44"/>
  <c r="N133" i="44"/>
  <c r="N134" i="44"/>
  <c r="O131" i="44"/>
  <c r="N131" i="44"/>
  <c r="N129" i="44"/>
  <c r="O127" i="44"/>
  <c r="N127" i="44"/>
  <c r="O130" i="44"/>
  <c r="N130" i="44"/>
  <c r="O128" i="44"/>
  <c r="N128" i="44"/>
  <c r="N123" i="44"/>
  <c r="N122" i="44"/>
  <c r="N124" i="44"/>
  <c r="O125" i="44"/>
  <c r="N125" i="44"/>
  <c r="O126" i="44"/>
  <c r="N126" i="44"/>
  <c r="O120" i="44"/>
  <c r="N120" i="44"/>
  <c r="O119" i="44"/>
  <c r="N119" i="44"/>
  <c r="O117" i="44"/>
  <c r="N117" i="44"/>
  <c r="O121" i="44"/>
  <c r="N121" i="44"/>
  <c r="O118" i="44"/>
  <c r="N118" i="44"/>
  <c r="O115" i="44"/>
  <c r="N115" i="44"/>
  <c r="O112" i="44"/>
  <c r="N112" i="44"/>
  <c r="O111" i="44"/>
  <c r="N111" i="44"/>
  <c r="O108" i="44"/>
  <c r="N108" i="44"/>
  <c r="O109" i="44"/>
  <c r="N109" i="44"/>
  <c r="O114" i="44"/>
  <c r="N114" i="44"/>
  <c r="O107" i="44"/>
  <c r="N107" i="44"/>
  <c r="O116" i="44"/>
  <c r="N116" i="44"/>
  <c r="O110" i="44"/>
  <c r="N110" i="44"/>
  <c r="O113" i="44"/>
  <c r="N113" i="44"/>
  <c r="O99" i="44"/>
  <c r="N99" i="44"/>
  <c r="O104" i="44"/>
  <c r="N104" i="44"/>
  <c r="O103" i="44"/>
  <c r="N103" i="44"/>
  <c r="O94" i="44"/>
  <c r="N94" i="44"/>
  <c r="O95" i="44"/>
  <c r="N95" i="44"/>
  <c r="O105" i="44"/>
  <c r="N105" i="44"/>
  <c r="O101" i="44"/>
  <c r="N101" i="44"/>
  <c r="O98" i="44"/>
  <c r="N98" i="44"/>
  <c r="O93" i="44"/>
  <c r="N93" i="44"/>
  <c r="O97" i="44"/>
  <c r="N97" i="44"/>
  <c r="O91" i="44"/>
  <c r="N91" i="44"/>
  <c r="O106" i="44"/>
  <c r="N106" i="44"/>
  <c r="O92" i="44"/>
  <c r="N92" i="44"/>
  <c r="O100" i="44"/>
  <c r="N100" i="44"/>
  <c r="O96" i="44"/>
  <c r="N96" i="44"/>
  <c r="O102" i="44"/>
  <c r="N102" i="44"/>
  <c r="O87" i="44"/>
  <c r="N87" i="44"/>
  <c r="O89" i="44"/>
  <c r="N89" i="44"/>
  <c r="O86" i="44"/>
  <c r="N86" i="44"/>
  <c r="O82" i="44"/>
  <c r="N82" i="44"/>
  <c r="O84" i="44"/>
  <c r="N84" i="44"/>
  <c r="O80" i="44"/>
  <c r="N80" i="44"/>
  <c r="O79" i="44"/>
  <c r="N79" i="44"/>
  <c r="O81" i="44"/>
  <c r="N81" i="44"/>
  <c r="O85" i="44"/>
  <c r="N85" i="44"/>
  <c r="O78" i="44"/>
  <c r="N78" i="44"/>
  <c r="O77" i="44"/>
  <c r="N77" i="44"/>
  <c r="O90" i="44"/>
  <c r="N90" i="44"/>
  <c r="O83" i="44"/>
  <c r="N83" i="44"/>
  <c r="O88" i="44"/>
  <c r="N88" i="44"/>
  <c r="O74" i="44"/>
  <c r="N74" i="44"/>
  <c r="O73" i="44"/>
  <c r="N73" i="44"/>
  <c r="O76" i="44"/>
  <c r="N76" i="44"/>
  <c r="O71" i="44"/>
  <c r="N71" i="44"/>
  <c r="O70" i="44"/>
  <c r="N70" i="44"/>
  <c r="O69" i="44"/>
  <c r="N69" i="44"/>
  <c r="O72" i="44"/>
  <c r="N72" i="44"/>
  <c r="O68" i="44"/>
  <c r="N68" i="44"/>
  <c r="O67" i="44"/>
  <c r="N67" i="44"/>
  <c r="N75" i="44"/>
  <c r="O60" i="44"/>
  <c r="N60" i="44"/>
  <c r="O63" i="44"/>
  <c r="N63" i="44"/>
  <c r="O58" i="44"/>
  <c r="N58" i="44"/>
  <c r="O61" i="44"/>
  <c r="N61" i="44"/>
  <c r="O59" i="44"/>
  <c r="N59" i="44"/>
  <c r="O62" i="44"/>
  <c r="N62" i="44"/>
  <c r="O64" i="44"/>
  <c r="N64" i="44"/>
  <c r="O66" i="44"/>
  <c r="N66" i="44"/>
  <c r="O65" i="44"/>
  <c r="N65" i="44"/>
  <c r="N56" i="44"/>
  <c r="N54" i="44"/>
  <c r="N55" i="44"/>
  <c r="O52" i="44"/>
  <c r="N52" i="44"/>
  <c r="O50" i="44"/>
  <c r="N50" i="44"/>
  <c r="O57" i="44"/>
  <c r="N57" i="44"/>
  <c r="O51" i="44"/>
  <c r="N51" i="44"/>
  <c r="O53" i="44"/>
  <c r="N53" i="44"/>
  <c r="O46" i="44"/>
  <c r="N46" i="44"/>
  <c r="O49" i="44"/>
  <c r="N49" i="44"/>
  <c r="O48" i="44"/>
  <c r="N48" i="44"/>
  <c r="O47" i="44"/>
  <c r="N47" i="44"/>
  <c r="O45" i="44"/>
  <c r="N45" i="44"/>
  <c r="O41" i="44"/>
  <c r="N41" i="44"/>
  <c r="O44" i="44"/>
  <c r="N44" i="44"/>
  <c r="O42" i="44"/>
  <c r="N42" i="44"/>
  <c r="O43" i="44"/>
  <c r="N43" i="44"/>
  <c r="O40" i="44"/>
  <c r="N40" i="44"/>
  <c r="O39" i="44"/>
  <c r="N39" i="44"/>
  <c r="O38" i="44"/>
  <c r="N38" i="44"/>
  <c r="N37" i="44"/>
  <c r="O21" i="44"/>
  <c r="N21" i="44"/>
  <c r="O36" i="44"/>
  <c r="N36" i="44"/>
  <c r="O30" i="44"/>
  <c r="N30" i="44"/>
  <c r="O24" i="44"/>
  <c r="N24" i="44"/>
  <c r="O34" i="44"/>
  <c r="N34" i="44"/>
  <c r="O28" i="44"/>
  <c r="N28" i="44"/>
  <c r="O33" i="44"/>
  <c r="N33" i="44"/>
  <c r="O32" i="44"/>
  <c r="N32" i="44"/>
  <c r="O20" i="44"/>
  <c r="N20" i="44"/>
  <c r="O35" i="44"/>
  <c r="N35" i="44"/>
  <c r="O29" i="44"/>
  <c r="N29" i="44"/>
  <c r="O26" i="44"/>
  <c r="N26" i="44"/>
  <c r="O23" i="44"/>
  <c r="N23" i="44"/>
  <c r="O22" i="44"/>
  <c r="N22" i="44"/>
  <c r="O31" i="44"/>
  <c r="N31" i="44"/>
  <c r="O18" i="44"/>
  <c r="N18" i="44"/>
  <c r="O27" i="44"/>
  <c r="N27" i="44"/>
  <c r="O25" i="44"/>
  <c r="N25" i="44"/>
  <c r="O19" i="44"/>
  <c r="N19" i="44"/>
  <c r="O11" i="44"/>
  <c r="N11" i="44"/>
  <c r="O10" i="44"/>
  <c r="N10" i="44"/>
  <c r="O9" i="44"/>
  <c r="N9" i="44"/>
  <c r="O8" i="44"/>
  <c r="N8" i="44"/>
  <c r="O17" i="44"/>
  <c r="N17" i="44"/>
  <c r="O16" i="44"/>
  <c r="N16" i="44"/>
  <c r="O15" i="44"/>
  <c r="N15" i="44"/>
  <c r="O12" i="44"/>
  <c r="N12" i="44"/>
  <c r="O13" i="44"/>
  <c r="N13" i="44"/>
  <c r="O14" i="44"/>
  <c r="N14" i="44"/>
  <c r="O2" i="44"/>
  <c r="N2" i="44"/>
  <c r="O6" i="44"/>
  <c r="N6" i="44"/>
  <c r="O7" i="44"/>
  <c r="N7" i="44"/>
  <c r="O4" i="44"/>
  <c r="N4" i="44"/>
  <c r="O3" i="44"/>
  <c r="N3" i="44"/>
  <c r="O5" i="44"/>
  <c r="N5" i="44"/>
  <c r="M17" i="44"/>
  <c r="M16" i="44"/>
  <c r="M15" i="44"/>
  <c r="E15" i="44"/>
  <c r="M12" i="44"/>
  <c r="M13" i="44"/>
  <c r="M14" i="44"/>
  <c r="M8" i="44"/>
  <c r="E9" i="44"/>
  <c r="M9" i="44"/>
  <c r="M10" i="44"/>
  <c r="M11" i="44"/>
  <c r="K13" i="4"/>
  <c r="D416" i="44"/>
  <c r="K23" i="4"/>
  <c r="K25" i="4"/>
  <c r="K29" i="4"/>
  <c r="K32" i="4"/>
  <c r="D424" i="44" s="1"/>
  <c r="D423" i="44"/>
  <c r="D417" i="44"/>
  <c r="K18" i="4"/>
  <c r="D361" i="44" s="1"/>
  <c r="K22" i="4"/>
  <c r="K28" i="4"/>
  <c r="K31" i="4"/>
  <c r="K35" i="4"/>
  <c r="D273" i="44" s="1"/>
  <c r="K1" i="4"/>
  <c r="K6" i="4"/>
  <c r="K16" i="4"/>
  <c r="K21" i="4"/>
  <c r="K27" i="4"/>
  <c r="D420" i="44" s="1"/>
  <c r="D412" i="44"/>
  <c r="K34" i="4"/>
  <c r="K5" i="4"/>
  <c r="D12" i="44"/>
  <c r="K15" i="4"/>
  <c r="D219" i="44" s="1"/>
  <c r="K19" i="4"/>
  <c r="K24" i="4"/>
  <c r="K26" i="4"/>
  <c r="K30" i="4"/>
  <c r="K33" i="4"/>
  <c r="K4" i="4"/>
  <c r="D2" i="44" s="1"/>
  <c r="E2" i="44"/>
  <c r="E22" i="44"/>
  <c r="E46" i="44"/>
  <c r="D74" i="44"/>
  <c r="E103" i="44"/>
  <c r="E159" i="44"/>
  <c r="E235" i="44"/>
  <c r="E257" i="44"/>
  <c r="E260" i="44"/>
  <c r="E261" i="44"/>
  <c r="E267" i="44"/>
  <c r="E272" i="44"/>
  <c r="E313" i="44"/>
  <c r="E323" i="44"/>
  <c r="E342" i="44"/>
  <c r="D349" i="44"/>
  <c r="D345" i="44"/>
  <c r="E356" i="44"/>
  <c r="D364" i="44"/>
  <c r="M381" i="44"/>
  <c r="M354" i="44"/>
  <c r="B29" i="30"/>
  <c r="B50" i="30"/>
  <c r="B58" i="30"/>
  <c r="B51" i="30"/>
  <c r="B52" i="30"/>
  <c r="B53" i="30"/>
  <c r="B59" i="30"/>
  <c r="B57" i="30"/>
  <c r="B56" i="30"/>
  <c r="B55" i="30"/>
  <c r="B54" i="30"/>
  <c r="M210" i="44"/>
  <c r="M18" i="44"/>
  <c r="M25" i="44"/>
  <c r="M207" i="44"/>
  <c r="M195" i="44"/>
  <c r="M193" i="44"/>
  <c r="M192" i="44"/>
  <c r="M187" i="44"/>
  <c r="M184" i="44"/>
  <c r="M196" i="44"/>
  <c r="M191" i="44"/>
  <c r="M197" i="44"/>
  <c r="M29" i="44"/>
  <c r="M31" i="44"/>
  <c r="M32" i="44"/>
  <c r="M37" i="44"/>
  <c r="M23" i="44"/>
  <c r="C2" i="46"/>
  <c r="C3" i="46"/>
  <c r="C4" i="46"/>
  <c r="C5" i="46"/>
  <c r="C6" i="46"/>
  <c r="C7" i="46"/>
  <c r="C8" i="46"/>
  <c r="C9" i="46"/>
  <c r="C10" i="46"/>
  <c r="C11" i="46"/>
  <c r="C12" i="46"/>
  <c r="C13" i="46"/>
  <c r="C14" i="46"/>
  <c r="C15" i="46"/>
  <c r="C16" i="46"/>
  <c r="C17" i="46"/>
  <c r="C18" i="46"/>
  <c r="C19" i="46"/>
  <c r="C20" i="46"/>
  <c r="C21" i="46"/>
  <c r="C22" i="46"/>
  <c r="C23" i="46"/>
  <c r="C24" i="46"/>
  <c r="C25" i="46"/>
  <c r="C26" i="46"/>
  <c r="C27" i="46"/>
  <c r="C28" i="46"/>
  <c r="C29" i="46"/>
  <c r="C30" i="46"/>
  <c r="C31" i="46"/>
  <c r="C32" i="46"/>
  <c r="C33" i="46"/>
  <c r="C34" i="46"/>
  <c r="C35" i="46"/>
  <c r="C36" i="46"/>
  <c r="C37" i="46"/>
  <c r="C38" i="46"/>
  <c r="C39" i="46"/>
  <c r="C40" i="46"/>
  <c r="C41" i="46"/>
  <c r="C42" i="46"/>
  <c r="C43" i="46"/>
  <c r="C44" i="46"/>
  <c r="C45" i="46"/>
  <c r="C46" i="46"/>
  <c r="C47" i="46"/>
  <c r="C48" i="46"/>
  <c r="C49" i="46"/>
  <c r="C50" i="46"/>
  <c r="C51" i="46"/>
  <c r="C52" i="46"/>
  <c r="C53" i="46"/>
  <c r="C54" i="46"/>
  <c r="C55" i="46"/>
  <c r="C56" i="46"/>
  <c r="C57" i="46"/>
  <c r="C58" i="46"/>
  <c r="C59" i="46"/>
  <c r="C60" i="46"/>
  <c r="C61" i="46"/>
  <c r="C62" i="46"/>
  <c r="C63" i="46"/>
  <c r="C64" i="46"/>
  <c r="C65" i="46"/>
  <c r="C66" i="46"/>
  <c r="C67" i="46"/>
  <c r="C68" i="46"/>
  <c r="C69" i="46"/>
  <c r="C70" i="46"/>
  <c r="C71" i="46"/>
  <c r="C72" i="46"/>
  <c r="C73" i="46"/>
  <c r="C74" i="46"/>
  <c r="C75" i="46"/>
  <c r="C76" i="46"/>
  <c r="C77" i="46"/>
  <c r="C78" i="46"/>
  <c r="C79" i="46"/>
  <c r="C80" i="46"/>
  <c r="C81" i="46"/>
  <c r="C82" i="46"/>
  <c r="C83" i="46"/>
  <c r="C84" i="46"/>
  <c r="C85" i="46"/>
  <c r="C86" i="46"/>
  <c r="C87" i="46"/>
  <c r="C88" i="46"/>
  <c r="C89" i="46"/>
  <c r="C90" i="46"/>
  <c r="C91" i="46"/>
  <c r="C92" i="46"/>
  <c r="C93" i="46"/>
  <c r="C94" i="46"/>
  <c r="C95" i="46"/>
  <c r="C96" i="46"/>
  <c r="C97" i="46"/>
  <c r="C98" i="46"/>
  <c r="C99" i="46"/>
  <c r="C100" i="46"/>
  <c r="C101" i="46"/>
  <c r="C102" i="46"/>
  <c r="C103" i="46"/>
  <c r="C104" i="46"/>
  <c r="C105" i="46"/>
  <c r="C106" i="46"/>
  <c r="C107" i="46"/>
  <c r="C108" i="46"/>
  <c r="C109" i="46"/>
  <c r="C110" i="46"/>
  <c r="C111" i="46"/>
  <c r="C112" i="46"/>
  <c r="C113" i="46"/>
  <c r="C114" i="46"/>
  <c r="C115" i="46"/>
  <c r="C116" i="46"/>
  <c r="C117" i="46"/>
  <c r="C118" i="46"/>
  <c r="C119" i="46"/>
  <c r="C120" i="46"/>
  <c r="C121" i="46"/>
  <c r="C122" i="46"/>
  <c r="C123" i="46"/>
  <c r="C124" i="46"/>
  <c r="C125" i="46"/>
  <c r="C126" i="46"/>
  <c r="C127" i="46"/>
  <c r="C128" i="46"/>
  <c r="C129" i="46"/>
  <c r="C130" i="46"/>
  <c r="C131" i="46"/>
  <c r="C132" i="46"/>
  <c r="C133" i="46"/>
  <c r="C134" i="46"/>
  <c r="C135" i="46"/>
  <c r="C136" i="46"/>
  <c r="C137" i="46"/>
  <c r="C138" i="46"/>
  <c r="C139" i="46"/>
  <c r="C140" i="46"/>
  <c r="C141" i="46"/>
  <c r="C142" i="46"/>
  <c r="C143" i="46"/>
  <c r="C144" i="46"/>
  <c r="C145" i="46"/>
  <c r="C146" i="46"/>
  <c r="C147" i="46"/>
  <c r="C148" i="46"/>
  <c r="C149" i="46"/>
  <c r="C150" i="46"/>
  <c r="C151" i="46"/>
  <c r="C152" i="46"/>
  <c r="C153" i="46"/>
  <c r="C154" i="46"/>
  <c r="C155" i="46"/>
  <c r="C156" i="46"/>
  <c r="C157" i="46"/>
  <c r="C158" i="46"/>
  <c r="C159" i="46"/>
  <c r="C160" i="46"/>
  <c r="C161" i="46"/>
  <c r="C162" i="46"/>
  <c r="C163" i="46"/>
  <c r="C164" i="46"/>
  <c r="C165" i="46"/>
  <c r="C166" i="46"/>
  <c r="C167" i="46"/>
  <c r="C168" i="46"/>
  <c r="C169" i="46"/>
  <c r="C170" i="46"/>
  <c r="C171" i="46"/>
  <c r="C172" i="46"/>
  <c r="C173" i="46"/>
  <c r="C174" i="46"/>
  <c r="C175" i="46"/>
  <c r="C176" i="46"/>
  <c r="C177" i="46"/>
  <c r="C178" i="46"/>
  <c r="C179" i="46"/>
  <c r="C180" i="46"/>
  <c r="C181" i="46"/>
  <c r="C182" i="46"/>
  <c r="C183" i="46"/>
  <c r="C184" i="46"/>
  <c r="C185" i="46"/>
  <c r="C186" i="46"/>
  <c r="C187" i="46"/>
  <c r="C188" i="46"/>
  <c r="C189" i="46"/>
  <c r="C190" i="46"/>
  <c r="C191" i="46"/>
  <c r="C192" i="46"/>
  <c r="C193" i="46"/>
  <c r="C194" i="46"/>
  <c r="C195" i="46"/>
  <c r="C196" i="46"/>
  <c r="C197" i="46"/>
  <c r="C198" i="46"/>
  <c r="C199" i="46"/>
  <c r="C200" i="46"/>
  <c r="C201" i="46"/>
  <c r="C202" i="46"/>
  <c r="C203" i="46"/>
  <c r="C204" i="46"/>
  <c r="C205" i="46"/>
  <c r="C206" i="46"/>
  <c r="C207" i="46"/>
  <c r="C208" i="46"/>
  <c r="C209" i="46"/>
  <c r="C210" i="46"/>
  <c r="C211" i="46"/>
  <c r="C212" i="46"/>
  <c r="C213" i="46"/>
  <c r="C214" i="46"/>
  <c r="C215" i="46"/>
  <c r="C216" i="46"/>
  <c r="C217" i="46"/>
  <c r="C218" i="46"/>
  <c r="C219" i="46"/>
  <c r="C220" i="46"/>
  <c r="C221" i="46"/>
  <c r="C222" i="46"/>
  <c r="C223" i="46"/>
  <c r="C224" i="46"/>
  <c r="C225" i="46"/>
  <c r="C226" i="46"/>
  <c r="C227" i="46"/>
  <c r="C228" i="46"/>
  <c r="C229" i="46"/>
  <c r="C230" i="46"/>
  <c r="C231" i="46"/>
  <c r="C232" i="46"/>
  <c r="C233" i="46"/>
  <c r="C234" i="46"/>
  <c r="C235" i="46"/>
  <c r="C236" i="46"/>
  <c r="C237" i="46"/>
  <c r="C238" i="46"/>
  <c r="C239" i="46"/>
  <c r="C240" i="46"/>
  <c r="C241" i="46"/>
  <c r="C242" i="46"/>
  <c r="C243" i="46"/>
  <c r="C244" i="46"/>
  <c r="C245" i="46"/>
  <c r="C246" i="46"/>
  <c r="C247" i="46"/>
  <c r="C248" i="46"/>
  <c r="C249" i="46"/>
  <c r="C250" i="46"/>
  <c r="C251" i="46"/>
  <c r="C252" i="46"/>
  <c r="C253" i="46"/>
  <c r="C254" i="46"/>
  <c r="C255" i="46"/>
  <c r="C256" i="46"/>
  <c r="C257" i="46"/>
  <c r="C258" i="46"/>
  <c r="C259" i="46"/>
  <c r="C260" i="46"/>
  <c r="C261" i="46"/>
  <c r="C262" i="46"/>
  <c r="C263" i="46"/>
  <c r="C264" i="46"/>
  <c r="C265" i="46"/>
  <c r="C266" i="46"/>
  <c r="C267" i="46"/>
  <c r="C268" i="46"/>
  <c r="C269" i="46"/>
  <c r="C270" i="46"/>
  <c r="C271" i="46"/>
  <c r="C272" i="46"/>
  <c r="C273" i="46"/>
  <c r="C274" i="46"/>
  <c r="C275" i="46"/>
  <c r="C276" i="46"/>
  <c r="C277" i="46"/>
  <c r="C278" i="46"/>
  <c r="C279" i="46"/>
  <c r="C280" i="46"/>
  <c r="C281" i="46"/>
  <c r="C282" i="46"/>
  <c r="C283" i="46"/>
  <c r="C284" i="46"/>
  <c r="C285" i="46"/>
  <c r="C286" i="46"/>
  <c r="C287" i="46"/>
  <c r="C288" i="46"/>
  <c r="C289" i="46"/>
  <c r="C290" i="46"/>
  <c r="C291" i="46"/>
  <c r="C292" i="46"/>
  <c r="C293" i="46"/>
  <c r="C294" i="46"/>
  <c r="C295" i="46"/>
  <c r="C296" i="46"/>
  <c r="C297" i="46"/>
  <c r="C298" i="46"/>
  <c r="C299" i="46"/>
  <c r="C300" i="46"/>
  <c r="C301" i="46"/>
  <c r="C302" i="46"/>
  <c r="C303" i="46"/>
  <c r="C304" i="46"/>
  <c r="C305" i="46"/>
  <c r="C306" i="46"/>
  <c r="C307" i="46"/>
  <c r="C308" i="46"/>
  <c r="C309" i="46"/>
  <c r="C310" i="46"/>
  <c r="C311" i="46"/>
  <c r="C312" i="46"/>
  <c r="C313" i="46"/>
  <c r="C314" i="46"/>
  <c r="C315" i="46"/>
  <c r="C316" i="46"/>
  <c r="C317" i="46"/>
  <c r="C318" i="46"/>
  <c r="C319" i="46"/>
  <c r="C320" i="46"/>
  <c r="C321" i="46"/>
  <c r="C322" i="46"/>
  <c r="C323" i="46"/>
  <c r="C324" i="46"/>
  <c r="C325" i="46"/>
  <c r="C329" i="46"/>
  <c r="C333" i="46"/>
  <c r="C328" i="46"/>
  <c r="C332" i="46"/>
  <c r="C326" i="46"/>
  <c r="C331" i="46"/>
  <c r="C334" i="46"/>
  <c r="C327" i="46"/>
  <c r="C330" i="46"/>
  <c r="C335" i="46"/>
  <c r="C336" i="46"/>
  <c r="C337" i="46"/>
  <c r="C338" i="46"/>
  <c r="C339" i="46"/>
  <c r="C340" i="46"/>
  <c r="C341" i="46"/>
  <c r="C342" i="46"/>
  <c r="C343" i="46"/>
  <c r="C344" i="46"/>
  <c r="C345" i="46"/>
  <c r="C346" i="46"/>
  <c r="C347" i="46"/>
  <c r="C348" i="46"/>
  <c r="C349" i="46"/>
  <c r="C350" i="46"/>
  <c r="C351" i="46"/>
  <c r="C352" i="46"/>
  <c r="C353" i="46"/>
  <c r="C354" i="46"/>
  <c r="C355" i="46"/>
  <c r="C356" i="46"/>
  <c r="C357" i="46"/>
  <c r="C358" i="46"/>
  <c r="C359" i="46"/>
  <c r="C360" i="46"/>
  <c r="C361" i="46"/>
  <c r="C362" i="46"/>
  <c r="C363" i="46"/>
  <c r="C364" i="46"/>
  <c r="C365" i="46"/>
  <c r="C366" i="46"/>
  <c r="C367" i="46"/>
  <c r="C368" i="46"/>
  <c r="C369" i="46"/>
  <c r="C370" i="46"/>
  <c r="C1" i="46"/>
  <c r="M34" i="44"/>
  <c r="M39" i="44"/>
  <c r="M36" i="44"/>
  <c r="M35" i="44"/>
  <c r="M19" i="44"/>
  <c r="M259" i="44"/>
  <c r="M258" i="44"/>
  <c r="M251" i="44"/>
  <c r="M255" i="44"/>
  <c r="M253" i="44"/>
  <c r="M252" i="44"/>
  <c r="M256" i="44"/>
  <c r="M257" i="44"/>
  <c r="M260" i="44"/>
  <c r="M263" i="44"/>
  <c r="M3" i="44"/>
  <c r="M4" i="44"/>
  <c r="M7" i="44"/>
  <c r="M6" i="44"/>
  <c r="M2" i="44"/>
  <c r="M27" i="44"/>
  <c r="M24" i="44"/>
  <c r="M26" i="44"/>
  <c r="M33" i="44"/>
  <c r="M20" i="44"/>
  <c r="M21" i="44"/>
  <c r="M30" i="44"/>
  <c r="M38" i="44"/>
  <c r="M22" i="44"/>
  <c r="M28" i="44"/>
  <c r="M40" i="44"/>
  <c r="M43" i="44"/>
  <c r="M42" i="44"/>
  <c r="M44" i="44"/>
  <c r="M41" i="44"/>
  <c r="M45" i="44"/>
  <c r="M47" i="44"/>
  <c r="M48" i="44"/>
  <c r="M49" i="44"/>
  <c r="M46" i="44"/>
  <c r="M53" i="44"/>
  <c r="M51" i="44"/>
  <c r="M57" i="44"/>
  <c r="M50" i="44"/>
  <c r="M52" i="44"/>
  <c r="M55" i="44"/>
  <c r="M54" i="44"/>
  <c r="M56" i="44"/>
  <c r="M65" i="44"/>
  <c r="M66" i="44"/>
  <c r="M64" i="44"/>
  <c r="M62" i="44"/>
  <c r="M59" i="44"/>
  <c r="M61" i="44"/>
  <c r="M58" i="44"/>
  <c r="M63" i="44"/>
  <c r="M60" i="44"/>
  <c r="M75" i="44"/>
  <c r="M67" i="44"/>
  <c r="M68" i="44"/>
  <c r="M72" i="44"/>
  <c r="M69" i="44"/>
  <c r="M70" i="44"/>
  <c r="M71" i="44"/>
  <c r="M76" i="44"/>
  <c r="M73" i="44"/>
  <c r="M74" i="44"/>
  <c r="M88" i="44"/>
  <c r="M83" i="44"/>
  <c r="M90" i="44"/>
  <c r="M77" i="44"/>
  <c r="M78" i="44"/>
  <c r="M85" i="44"/>
  <c r="M81" i="44"/>
  <c r="M79" i="44"/>
  <c r="M80" i="44"/>
  <c r="M84" i="44"/>
  <c r="M82" i="44"/>
  <c r="M86" i="44"/>
  <c r="M89" i="44"/>
  <c r="M87" i="44"/>
  <c r="M102" i="44"/>
  <c r="M96" i="44"/>
  <c r="M100" i="44"/>
  <c r="M92" i="44"/>
  <c r="M106" i="44"/>
  <c r="M91" i="44"/>
  <c r="M97" i="44"/>
  <c r="M93" i="44"/>
  <c r="M98" i="44"/>
  <c r="M101" i="44"/>
  <c r="M105" i="44"/>
  <c r="M95" i="44"/>
  <c r="M94" i="44"/>
  <c r="M103" i="44"/>
  <c r="M104" i="44"/>
  <c r="M99" i="44"/>
  <c r="M113" i="44"/>
  <c r="M110" i="44"/>
  <c r="M116" i="44"/>
  <c r="M107" i="44"/>
  <c r="M114" i="44"/>
  <c r="M109" i="44"/>
  <c r="M108" i="44"/>
  <c r="M111" i="44"/>
  <c r="M112" i="44"/>
  <c r="M115" i="44"/>
  <c r="M118" i="44"/>
  <c r="M121" i="44"/>
  <c r="M117" i="44"/>
  <c r="M119" i="44"/>
  <c r="M120" i="44"/>
  <c r="M126" i="44"/>
  <c r="M125" i="44"/>
  <c r="M124" i="44"/>
  <c r="M122" i="44"/>
  <c r="M123" i="44"/>
  <c r="M128" i="44"/>
  <c r="M130" i="44"/>
  <c r="M127" i="44"/>
  <c r="M129" i="44"/>
  <c r="M131" i="44"/>
  <c r="M134" i="44"/>
  <c r="M133" i="44"/>
  <c r="M136" i="44"/>
  <c r="M135" i="44"/>
  <c r="M137" i="44"/>
  <c r="M139" i="44"/>
  <c r="M132" i="44"/>
  <c r="M138" i="44"/>
  <c r="M140" i="44"/>
  <c r="M143" i="44"/>
  <c r="M142" i="44"/>
  <c r="M145" i="44"/>
  <c r="M141" i="44"/>
  <c r="M144" i="44"/>
  <c r="M155" i="44"/>
  <c r="M150" i="44"/>
  <c r="M147" i="44"/>
  <c r="M148" i="44"/>
  <c r="M149" i="44"/>
  <c r="M146" i="44"/>
  <c r="M151" i="44"/>
  <c r="M152" i="44"/>
  <c r="M153" i="44"/>
  <c r="M154" i="44"/>
  <c r="M166" i="44"/>
  <c r="M167" i="44"/>
  <c r="M156" i="44"/>
  <c r="M161" i="44"/>
  <c r="M158" i="44"/>
  <c r="M159" i="44"/>
  <c r="M162" i="44"/>
  <c r="M164" i="44"/>
  <c r="M165" i="44"/>
  <c r="M163" i="44"/>
  <c r="M157" i="44"/>
  <c r="M160" i="44"/>
  <c r="M170" i="44"/>
  <c r="M176" i="44"/>
  <c r="M179" i="44"/>
  <c r="M178" i="44"/>
  <c r="M177" i="44"/>
  <c r="M174" i="44"/>
  <c r="M168" i="44"/>
  <c r="M171" i="44"/>
  <c r="M169" i="44"/>
  <c r="M172" i="44"/>
  <c r="M175" i="44"/>
  <c r="M173" i="44"/>
  <c r="M181" i="44"/>
  <c r="M189" i="44"/>
  <c r="M185" i="44"/>
  <c r="M183" i="44"/>
  <c r="M186" i="44"/>
  <c r="M188" i="44"/>
  <c r="M190" i="44"/>
  <c r="M182" i="44"/>
  <c r="M180" i="44"/>
  <c r="M194" i="44"/>
  <c r="M201" i="44"/>
  <c r="M208" i="44"/>
  <c r="M209" i="44"/>
  <c r="M204" i="44"/>
  <c r="M202" i="44"/>
  <c r="M213" i="44"/>
  <c r="M211" i="44"/>
  <c r="M198" i="44"/>
  <c r="M203" i="44"/>
  <c r="M199" i="44"/>
  <c r="M205" i="44"/>
  <c r="M206" i="44"/>
  <c r="M200" i="44"/>
  <c r="M212" i="44"/>
  <c r="M231" i="44"/>
  <c r="M230" i="44"/>
  <c r="M226" i="44"/>
  <c r="M233" i="44"/>
  <c r="M229" i="44"/>
  <c r="M232" i="44"/>
  <c r="M225" i="44"/>
  <c r="M227" i="44"/>
  <c r="M228" i="44"/>
  <c r="M236" i="44"/>
  <c r="M235" i="44"/>
  <c r="M238" i="44"/>
  <c r="M237" i="44"/>
  <c r="M234" i="44"/>
  <c r="M239" i="44"/>
  <c r="M240" i="44"/>
  <c r="M245" i="44"/>
  <c r="M241" i="44"/>
  <c r="M249" i="44"/>
  <c r="M248" i="44"/>
  <c r="M246" i="44"/>
  <c r="M244" i="44"/>
  <c r="M247" i="44"/>
  <c r="M243" i="44"/>
  <c r="M242" i="44"/>
  <c r="M250" i="44"/>
  <c r="M254" i="44"/>
  <c r="M262" i="44"/>
  <c r="M261" i="44"/>
  <c r="M265" i="44"/>
  <c r="M264" i="44"/>
  <c r="M266" i="44"/>
  <c r="M270" i="44"/>
  <c r="M267" i="44"/>
  <c r="M268" i="44"/>
  <c r="M269" i="44"/>
  <c r="M271" i="44"/>
  <c r="M272" i="44"/>
  <c r="M274" i="44"/>
  <c r="M273" i="44"/>
  <c r="M275" i="44"/>
  <c r="M276" i="44"/>
  <c r="M281" i="44"/>
  <c r="M282" i="44"/>
  <c r="M277" i="44"/>
  <c r="M278" i="44"/>
  <c r="M280" i="44"/>
  <c r="M285" i="44"/>
  <c r="M283" i="44"/>
  <c r="M284" i="44"/>
  <c r="M279" i="44"/>
  <c r="M292" i="44"/>
  <c r="M288" i="44"/>
  <c r="M286" i="44"/>
  <c r="M291" i="44"/>
  <c r="M290" i="44"/>
  <c r="M287" i="44"/>
  <c r="M289" i="44"/>
  <c r="M293" i="44"/>
  <c r="M296" i="44"/>
  <c r="M295" i="44"/>
  <c r="M298" i="44"/>
  <c r="M294" i="44"/>
  <c r="M297" i="44"/>
  <c r="M299" i="44"/>
  <c r="M302" i="44"/>
  <c r="M301" i="44"/>
  <c r="M300" i="44"/>
  <c r="M304" i="44"/>
  <c r="M305" i="44"/>
  <c r="M303" i="44"/>
  <c r="M312" i="44"/>
  <c r="M306" i="44"/>
  <c r="M314" i="44"/>
  <c r="M313" i="44"/>
  <c r="M311" i="44"/>
  <c r="M310" i="44"/>
  <c r="M308" i="44"/>
  <c r="M309" i="44"/>
  <c r="M315" i="44"/>
  <c r="M316" i="44"/>
  <c r="M307" i="44"/>
  <c r="M319" i="44"/>
  <c r="M318" i="44"/>
  <c r="M320" i="44"/>
  <c r="M321" i="44"/>
  <c r="M317" i="44"/>
  <c r="M325" i="44"/>
  <c r="M324" i="44"/>
  <c r="M326" i="44"/>
  <c r="M328" i="44"/>
  <c r="M323" i="44"/>
  <c r="M327" i="44"/>
  <c r="M322" i="44"/>
  <c r="M329" i="44"/>
  <c r="M330" i="44"/>
  <c r="M332" i="44"/>
  <c r="M333" i="44"/>
  <c r="M331" i="44"/>
  <c r="M334" i="44"/>
  <c r="M336" i="44"/>
  <c r="M335" i="44"/>
  <c r="M338" i="44"/>
  <c r="M337" i="44"/>
  <c r="M339" i="44"/>
  <c r="M342" i="44"/>
  <c r="M349" i="44"/>
  <c r="M340" i="44"/>
  <c r="M346" i="44"/>
  <c r="M345" i="44"/>
  <c r="M343" i="44"/>
  <c r="M347" i="44"/>
  <c r="M344" i="44"/>
  <c r="M341" i="44"/>
  <c r="M351" i="44"/>
  <c r="M348" i="44"/>
  <c r="M350" i="44"/>
  <c r="M358" i="44"/>
  <c r="M352" i="44"/>
  <c r="M353" i="44"/>
  <c r="M355" i="44"/>
  <c r="M357" i="44"/>
  <c r="M356" i="44"/>
  <c r="M359" i="44"/>
  <c r="M361" i="44"/>
  <c r="M362" i="44"/>
  <c r="M360" i="44"/>
  <c r="M364" i="44"/>
  <c r="M363" i="44"/>
  <c r="M365" i="44"/>
  <c r="M367" i="44"/>
  <c r="M368" i="44"/>
  <c r="M366" i="44"/>
  <c r="M380" i="44"/>
  <c r="M375" i="44"/>
  <c r="M371" i="44"/>
  <c r="M376" i="44"/>
  <c r="M378" i="44"/>
  <c r="M369" i="44"/>
  <c r="M372" i="44"/>
  <c r="M374" i="44"/>
  <c r="M377" i="44"/>
  <c r="M379" i="44"/>
  <c r="M370" i="44"/>
  <c r="M373" i="44"/>
  <c r="L9" i="41"/>
  <c r="N9" i="41"/>
  <c r="O9" i="41"/>
  <c r="Q9" i="41"/>
  <c r="R9" i="41"/>
  <c r="L7" i="41"/>
  <c r="N7" i="41"/>
  <c r="O7" i="41"/>
  <c r="Q7" i="41"/>
  <c r="R7" i="41"/>
  <c r="L10" i="41"/>
  <c r="N10" i="41"/>
  <c r="O10" i="41"/>
  <c r="Q10" i="41"/>
  <c r="R10" i="41"/>
  <c r="L11" i="41"/>
  <c r="N11" i="41"/>
  <c r="O11" i="41"/>
  <c r="Q11" i="41"/>
  <c r="R11" i="41"/>
  <c r="L12" i="41"/>
  <c r="N12" i="41"/>
  <c r="O12" i="41"/>
  <c r="Q12" i="41"/>
  <c r="R12" i="41"/>
  <c r="L8" i="41"/>
  <c r="N8" i="41"/>
  <c r="O8" i="41"/>
  <c r="Q8" i="41"/>
  <c r="R8" i="41"/>
  <c r="L13" i="41"/>
  <c r="U13" i="41"/>
  <c r="U14" i="41"/>
  <c r="U15" i="41"/>
  <c r="M5" i="44"/>
  <c r="E1" i="27"/>
  <c r="J1" i="27"/>
  <c r="B5" i="30"/>
  <c r="B6" i="30"/>
  <c r="B7" i="30"/>
  <c r="B8" i="30"/>
  <c r="B9" i="30"/>
  <c r="B10" i="30"/>
  <c r="B11" i="30"/>
  <c r="B12" i="30"/>
  <c r="B13" i="30"/>
  <c r="B14" i="30"/>
  <c r="B15" i="30"/>
  <c r="B16" i="30"/>
  <c r="B17" i="30"/>
  <c r="B18" i="30"/>
  <c r="B19" i="30"/>
  <c r="B20" i="30"/>
  <c r="K20" i="30"/>
  <c r="B21" i="30"/>
  <c r="B22" i="30"/>
  <c r="B23" i="30"/>
  <c r="B24" i="30"/>
  <c r="B25" i="30"/>
  <c r="B26" i="30"/>
  <c r="B27" i="30"/>
  <c r="B28" i="30"/>
  <c r="B30" i="30"/>
  <c r="B31" i="30"/>
  <c r="B32" i="30"/>
  <c r="B33" i="30"/>
  <c r="B34" i="30"/>
  <c r="B35" i="30"/>
  <c r="B36" i="30"/>
  <c r="B37" i="30"/>
  <c r="B38" i="30"/>
  <c r="B39" i="30"/>
  <c r="B40" i="30"/>
  <c r="B41" i="30"/>
  <c r="B42" i="30"/>
  <c r="B43" i="30"/>
  <c r="B44" i="30"/>
  <c r="B45" i="30"/>
  <c r="B46" i="30"/>
  <c r="B47" i="30"/>
  <c r="B48" i="30"/>
  <c r="B49" i="30"/>
  <c r="B60" i="30"/>
  <c r="B61" i="30"/>
  <c r="B62" i="30"/>
  <c r="B63" i="30"/>
  <c r="B64" i="30"/>
  <c r="B65" i="30"/>
  <c r="B66" i="30"/>
  <c r="B67" i="30"/>
  <c r="B68" i="30"/>
  <c r="B69" i="30"/>
  <c r="B70" i="30"/>
  <c r="B71" i="30"/>
  <c r="B72" i="30"/>
  <c r="B73" i="30"/>
  <c r="B74" i="30"/>
  <c r="B75" i="30"/>
  <c r="B76" i="30"/>
  <c r="B77" i="30"/>
  <c r="B78" i="30"/>
  <c r="B79" i="30"/>
  <c r="B80" i="30"/>
  <c r="B81" i="30"/>
  <c r="B82" i="30"/>
  <c r="B83" i="30"/>
  <c r="B85" i="30"/>
  <c r="B86" i="30"/>
  <c r="B87" i="30"/>
  <c r="B88" i="30"/>
  <c r="B89" i="30"/>
  <c r="B90" i="30"/>
  <c r="B91" i="30"/>
  <c r="B92" i="30"/>
  <c r="B93" i="30"/>
  <c r="B94" i="30"/>
  <c r="B95" i="30"/>
  <c r="B96" i="30"/>
  <c r="B97" i="30"/>
  <c r="B98" i="30"/>
  <c r="B99" i="30"/>
  <c r="B100" i="30"/>
  <c r="B101" i="30"/>
  <c r="B102" i="30"/>
  <c r="B103" i="30"/>
  <c r="B104" i="30"/>
  <c r="B105" i="30"/>
  <c r="B106" i="30"/>
  <c r="B107" i="30"/>
  <c r="B108" i="30"/>
  <c r="B109" i="30"/>
  <c r="B110" i="30"/>
  <c r="B111" i="30"/>
  <c r="B112" i="30"/>
  <c r="B113" i="30"/>
  <c r="B114" i="30"/>
  <c r="B115" i="30"/>
  <c r="B116" i="30"/>
  <c r="B117" i="30"/>
  <c r="B118" i="30"/>
  <c r="B119" i="30"/>
  <c r="B120" i="30"/>
  <c r="B121" i="30"/>
  <c r="B122" i="30"/>
  <c r="B123" i="30"/>
  <c r="B124" i="30"/>
  <c r="B125" i="30"/>
  <c r="B126" i="30"/>
  <c r="B127" i="30"/>
  <c r="B128" i="30"/>
  <c r="B129" i="30"/>
  <c r="B130" i="30"/>
  <c r="B131" i="30"/>
  <c r="B132" i="30"/>
  <c r="B133" i="30"/>
  <c r="B134" i="30"/>
  <c r="B136" i="30"/>
  <c r="B137" i="30"/>
  <c r="B138" i="30"/>
  <c r="B139" i="30"/>
  <c r="B140" i="30"/>
  <c r="B141" i="30"/>
  <c r="B142" i="30"/>
  <c r="B143" i="30"/>
  <c r="B144" i="30"/>
  <c r="B145" i="30"/>
  <c r="B146" i="30"/>
  <c r="B147" i="30"/>
  <c r="B148" i="30"/>
  <c r="B149" i="30"/>
  <c r="B150" i="30"/>
  <c r="B151" i="30"/>
  <c r="B152" i="30"/>
  <c r="B153" i="30"/>
  <c r="B154" i="30"/>
  <c r="B155" i="30"/>
  <c r="B156" i="30"/>
  <c r="B157" i="30"/>
  <c r="B158" i="30"/>
  <c r="B159" i="30"/>
  <c r="B160" i="30"/>
  <c r="B161" i="30"/>
  <c r="B162" i="30"/>
  <c r="B163" i="30"/>
  <c r="B164" i="30"/>
  <c r="H165" i="30"/>
  <c r="B165" i="30" s="1"/>
  <c r="K165" i="30"/>
  <c r="G167" i="30"/>
  <c r="K2" i="44"/>
  <c r="K167" i="30"/>
  <c r="D11" i="44" l="1"/>
  <c r="D414" i="44"/>
  <c r="D419" i="44"/>
  <c r="D10" i="44"/>
  <c r="D426" i="44"/>
  <c r="D425" i="44"/>
  <c r="D190" i="44"/>
  <c r="D22" i="44"/>
  <c r="D418" i="44"/>
  <c r="D413" i="44"/>
  <c r="D415" i="44"/>
  <c r="E370" i="44"/>
  <c r="E371" i="44"/>
  <c r="D381" i="44"/>
  <c r="E365" i="44"/>
  <c r="D360" i="44"/>
  <c r="E338" i="44"/>
  <c r="D333" i="44"/>
  <c r="E322" i="44"/>
  <c r="E326" i="44"/>
  <c r="E314" i="44"/>
  <c r="E303" i="44"/>
  <c r="E301" i="44"/>
  <c r="E297" i="44"/>
  <c r="E296" i="44"/>
  <c r="E290" i="44"/>
  <c r="D282" i="44"/>
  <c r="D249" i="44"/>
  <c r="E239" i="44"/>
  <c r="E225" i="44"/>
  <c r="E206" i="44"/>
  <c r="E191" i="44"/>
  <c r="E192" i="44"/>
  <c r="E182" i="44"/>
  <c r="E179" i="44"/>
  <c r="E158" i="44"/>
  <c r="E154" i="44"/>
  <c r="E149" i="44"/>
  <c r="E142" i="44"/>
  <c r="E132" i="44"/>
  <c r="E123" i="44"/>
  <c r="E126" i="44"/>
  <c r="E121" i="44"/>
  <c r="E106" i="44"/>
  <c r="E87" i="44"/>
  <c r="E68" i="44"/>
  <c r="E61" i="44"/>
  <c r="E66" i="44"/>
  <c r="E55" i="44"/>
  <c r="E51" i="44"/>
  <c r="E42" i="44"/>
  <c r="E38" i="44"/>
  <c r="E23" i="44"/>
  <c r="E398" i="44"/>
  <c r="D383" i="44"/>
  <c r="E387" i="44"/>
  <c r="E391" i="44"/>
  <c r="E379" i="44"/>
  <c r="E369" i="44"/>
  <c r="E366" i="44"/>
  <c r="E363" i="44"/>
  <c r="E357" i="44"/>
  <c r="D358" i="44"/>
  <c r="D341" i="44"/>
  <c r="E332" i="44"/>
  <c r="D320" i="44"/>
  <c r="D279" i="44"/>
  <c r="E266" i="44"/>
  <c r="D254" i="44"/>
  <c r="E247" i="44"/>
  <c r="E241" i="44"/>
  <c r="D230" i="44"/>
  <c r="E197" i="44"/>
  <c r="E176" i="44"/>
  <c r="D163" i="44"/>
  <c r="E139" i="44"/>
  <c r="E133" i="44"/>
  <c r="E131" i="44"/>
  <c r="E120" i="44"/>
  <c r="E116" i="44"/>
  <c r="E94" i="44"/>
  <c r="E80" i="44"/>
  <c r="E78" i="44"/>
  <c r="D75" i="44"/>
  <c r="E33" i="44"/>
  <c r="E389" i="44"/>
  <c r="D401" i="44"/>
  <c r="E16" i="44"/>
  <c r="E377" i="44"/>
  <c r="E368" i="44"/>
  <c r="D355" i="44"/>
  <c r="E346" i="44"/>
  <c r="E339" i="44"/>
  <c r="E336" i="44"/>
  <c r="E330" i="44"/>
  <c r="E325" i="44"/>
  <c r="E306" i="44"/>
  <c r="E304" i="44"/>
  <c r="E299" i="44"/>
  <c r="E298" i="44"/>
  <c r="E289" i="44"/>
  <c r="E286" i="44"/>
  <c r="E278" i="44"/>
  <c r="D276" i="44"/>
  <c r="E265" i="44"/>
  <c r="E255" i="44"/>
  <c r="E250" i="44"/>
  <c r="E199" i="44"/>
  <c r="E177" i="44"/>
  <c r="E170" i="44"/>
  <c r="E162" i="44"/>
  <c r="E151" i="44"/>
  <c r="E147" i="44"/>
  <c r="E140" i="44"/>
  <c r="E130" i="44"/>
  <c r="E108" i="44"/>
  <c r="E93" i="44"/>
  <c r="D41" i="44"/>
  <c r="E37" i="44"/>
  <c r="E386" i="44"/>
  <c r="E8" i="44"/>
  <c r="E374" i="44"/>
  <c r="D376" i="44"/>
  <c r="E380" i="44"/>
  <c r="D367" i="44"/>
  <c r="E359" i="44"/>
  <c r="E354" i="44"/>
  <c r="E348" i="44"/>
  <c r="D334" i="44"/>
  <c r="E317" i="44"/>
  <c r="D319" i="44"/>
  <c r="E308" i="44"/>
  <c r="E310" i="44"/>
  <c r="D288" i="44"/>
  <c r="D283" i="44"/>
  <c r="E269" i="44"/>
  <c r="E258" i="44"/>
  <c r="E253" i="44"/>
  <c r="E248" i="44"/>
  <c r="D212" i="44"/>
  <c r="E201" i="44"/>
  <c r="D185" i="44"/>
  <c r="D175" i="44"/>
  <c r="D171" i="44"/>
  <c r="E178" i="44"/>
  <c r="D166" i="44"/>
  <c r="E150" i="44"/>
  <c r="E145" i="44"/>
  <c r="D109" i="44"/>
  <c r="E90" i="44"/>
  <c r="E73" i="44"/>
  <c r="E54" i="44"/>
  <c r="E57" i="44"/>
  <c r="E48" i="44"/>
  <c r="E7" i="44"/>
  <c r="E413" i="44"/>
  <c r="E14" i="44"/>
  <c r="D217" i="44"/>
  <c r="D221" i="44"/>
  <c r="D215" i="44"/>
  <c r="D216" i="44"/>
  <c r="D214" i="44"/>
  <c r="D220" i="44"/>
  <c r="D224" i="44"/>
  <c r="D223" i="44"/>
  <c r="D222" i="44"/>
  <c r="D218" i="44"/>
  <c r="D13" i="44"/>
  <c r="D8" i="44"/>
  <c r="E17" i="44"/>
  <c r="E10" i="44"/>
  <c r="E13" i="44"/>
  <c r="E12" i="44"/>
  <c r="D9" i="44"/>
  <c r="D17" i="44"/>
  <c r="Q28" i="44"/>
  <c r="D14" i="44"/>
  <c r="Q15" i="44"/>
  <c r="D16" i="44"/>
  <c r="Q34" i="44"/>
  <c r="Q21" i="44"/>
  <c r="D15" i="44"/>
  <c r="Q32" i="44"/>
  <c r="Q26" i="44"/>
  <c r="Q25" i="44"/>
  <c r="Q31" i="44"/>
  <c r="Q33" i="44"/>
  <c r="E11" i="44"/>
  <c r="Q27" i="44"/>
  <c r="Q35" i="44"/>
  <c r="D386" i="44"/>
  <c r="D391" i="44"/>
  <c r="D398" i="44"/>
  <c r="D267" i="44"/>
  <c r="E185" i="44"/>
  <c r="D140" i="44"/>
  <c r="E333" i="44"/>
  <c r="D260" i="44"/>
  <c r="D150" i="44"/>
  <c r="D326" i="44"/>
  <c r="E254" i="44"/>
  <c r="D103" i="44"/>
  <c r="E5" i="44"/>
  <c r="D5" i="44"/>
  <c r="E367" i="44"/>
  <c r="E276" i="44"/>
  <c r="D239" i="44"/>
  <c r="D37" i="44"/>
  <c r="D372" i="44"/>
  <c r="E372" i="44"/>
  <c r="D353" i="44"/>
  <c r="E353" i="44"/>
  <c r="D350" i="44"/>
  <c r="D343" i="44"/>
  <c r="E343" i="44"/>
  <c r="D327" i="44"/>
  <c r="E327" i="44"/>
  <c r="D324" i="44"/>
  <c r="E324" i="44"/>
  <c r="D292" i="44"/>
  <c r="E292" i="44"/>
  <c r="D285" i="44"/>
  <c r="E285" i="44"/>
  <c r="D244" i="44"/>
  <c r="E244" i="44"/>
  <c r="D234" i="44"/>
  <c r="D236" i="44"/>
  <c r="E236" i="44"/>
  <c r="D232" i="44"/>
  <c r="D204" i="44"/>
  <c r="E204" i="44"/>
  <c r="D208" i="44"/>
  <c r="E208" i="44"/>
  <c r="D195" i="44"/>
  <c r="E195" i="44"/>
  <c r="D194" i="44"/>
  <c r="E194" i="44"/>
  <c r="E184" i="44"/>
  <c r="D184" i="44"/>
  <c r="D188" i="44"/>
  <c r="E188" i="44"/>
  <c r="D189" i="44"/>
  <c r="E189" i="44"/>
  <c r="D168" i="44"/>
  <c r="E168" i="44"/>
  <c r="D157" i="44"/>
  <c r="E157" i="44"/>
  <c r="D156" i="44"/>
  <c r="E156" i="44"/>
  <c r="E153" i="44"/>
  <c r="D153" i="44"/>
  <c r="D155" i="44"/>
  <c r="E155" i="44"/>
  <c r="D136" i="44"/>
  <c r="E136" i="44"/>
  <c r="D127" i="44"/>
  <c r="E127" i="44"/>
  <c r="E114" i="44"/>
  <c r="D114" i="44"/>
  <c r="D113" i="44"/>
  <c r="E113" i="44"/>
  <c r="D98" i="44"/>
  <c r="E98" i="44"/>
  <c r="E102" i="44"/>
  <c r="D102" i="44"/>
  <c r="D82" i="44"/>
  <c r="E82" i="44"/>
  <c r="D81" i="44"/>
  <c r="E81" i="44"/>
  <c r="D69" i="44"/>
  <c r="E69" i="44"/>
  <c r="E44" i="44"/>
  <c r="D44" i="44"/>
  <c r="D39" i="44"/>
  <c r="E39" i="44"/>
  <c r="D21" i="44"/>
  <c r="E21" i="44"/>
  <c r="D34" i="44"/>
  <c r="E34" i="44"/>
  <c r="E29" i="44"/>
  <c r="D29" i="44"/>
  <c r="D370" i="44"/>
  <c r="D369" i="44"/>
  <c r="E360" i="44"/>
  <c r="D354" i="44"/>
  <c r="D348" i="44"/>
  <c r="D344" i="44"/>
  <c r="D314" i="44"/>
  <c r="D301" i="44"/>
  <c r="D296" i="44"/>
  <c r="E279" i="44"/>
  <c r="E212" i="44"/>
  <c r="E163" i="44"/>
  <c r="D131" i="44"/>
  <c r="E75" i="44"/>
  <c r="Q22" i="44"/>
  <c r="Q20" i="44"/>
  <c r="Q29" i="44"/>
  <c r="Q11" i="44"/>
  <c r="Q16" i="44"/>
  <c r="Q13" i="44"/>
  <c r="Q30" i="44"/>
  <c r="Q17" i="44"/>
  <c r="Q24" i="44"/>
  <c r="Q12" i="44"/>
  <c r="Q36" i="44"/>
  <c r="Q23" i="44"/>
  <c r="Q19" i="44"/>
  <c r="Q14" i="44"/>
  <c r="Q18" i="44"/>
  <c r="E375" i="44"/>
  <c r="E362" i="44"/>
  <c r="E340" i="44"/>
  <c r="D337" i="44"/>
  <c r="E337" i="44"/>
  <c r="D318" i="44"/>
  <c r="E318" i="44"/>
  <c r="D311" i="44"/>
  <c r="E311" i="44"/>
  <c r="D309" i="44"/>
  <c r="E309" i="44"/>
  <c r="D305" i="44"/>
  <c r="E305" i="44"/>
  <c r="D302" i="44"/>
  <c r="E302" i="44"/>
  <c r="D294" i="44"/>
  <c r="E294" i="44"/>
  <c r="D293" i="44"/>
  <c r="E293" i="44"/>
  <c r="D291" i="44"/>
  <c r="E291" i="44"/>
  <c r="D281" i="44"/>
  <c r="E281" i="44"/>
  <c r="E274" i="44"/>
  <c r="D268" i="44"/>
  <c r="E268" i="44"/>
  <c r="D264" i="44"/>
  <c r="E264" i="44"/>
  <c r="D262" i="44"/>
  <c r="E262" i="44"/>
  <c r="D256" i="44"/>
  <c r="E256" i="44"/>
  <c r="E242" i="44"/>
  <c r="D246" i="44"/>
  <c r="E246" i="44"/>
  <c r="E245" i="44"/>
  <c r="D245" i="44"/>
  <c r="E237" i="44"/>
  <c r="D237" i="44"/>
  <c r="D228" i="44"/>
  <c r="D231" i="44"/>
  <c r="D200" i="44"/>
  <c r="E200" i="44"/>
  <c r="D203" i="44"/>
  <c r="E203" i="44"/>
  <c r="D201" i="44"/>
  <c r="D196" i="44"/>
  <c r="E193" i="44"/>
  <c r="D180" i="44"/>
  <c r="E180" i="44"/>
  <c r="D186" i="44"/>
  <c r="E186" i="44"/>
  <c r="D181" i="44"/>
  <c r="E181" i="44"/>
  <c r="D172" i="44"/>
  <c r="E172" i="44"/>
  <c r="D174" i="44"/>
  <c r="E174" i="44"/>
  <c r="D167" i="44"/>
  <c r="E167" i="44"/>
  <c r="D152" i="44"/>
  <c r="E152" i="44"/>
  <c r="D148" i="44"/>
  <c r="E148" i="44"/>
  <c r="E144" i="44"/>
  <c r="D144" i="44"/>
  <c r="D143" i="44"/>
  <c r="E143" i="44"/>
  <c r="D122" i="44"/>
  <c r="E122" i="44"/>
  <c r="D118" i="44"/>
  <c r="D111" i="44"/>
  <c r="E111" i="44"/>
  <c r="D107" i="44"/>
  <c r="E107" i="44"/>
  <c r="D99" i="44"/>
  <c r="E99" i="44"/>
  <c r="E95" i="44"/>
  <c r="D95" i="44"/>
  <c r="D92" i="44"/>
  <c r="E84" i="44"/>
  <c r="E85" i="44"/>
  <c r="D85" i="44"/>
  <c r="D83" i="44"/>
  <c r="E83" i="44"/>
  <c r="D76" i="44"/>
  <c r="E76" i="44"/>
  <c r="D72" i="44"/>
  <c r="E72" i="44"/>
  <c r="E60" i="44"/>
  <c r="D60" i="44"/>
  <c r="D59" i="44"/>
  <c r="E59" i="44"/>
  <c r="D65" i="44"/>
  <c r="E65" i="44"/>
  <c r="E52" i="44"/>
  <c r="D52" i="44"/>
  <c r="D53" i="44"/>
  <c r="E53" i="44"/>
  <c r="D47" i="44"/>
  <c r="E47" i="44"/>
  <c r="E36" i="44"/>
  <c r="D36" i="44"/>
  <c r="E28" i="44"/>
  <c r="D28" i="44"/>
  <c r="D20" i="44"/>
  <c r="E20" i="44"/>
  <c r="D26" i="44"/>
  <c r="E26" i="44"/>
  <c r="D27" i="44"/>
  <c r="E27" i="44"/>
  <c r="D6" i="44"/>
  <c r="E6" i="44"/>
  <c r="D406" i="44"/>
  <c r="E406" i="44"/>
  <c r="D403" i="44"/>
  <c r="E403" i="44"/>
  <c r="D410" i="44"/>
  <c r="E410" i="44"/>
  <c r="D397" i="44"/>
  <c r="E397" i="44"/>
  <c r="D395" i="44"/>
  <c r="E395" i="44"/>
  <c r="D385" i="44"/>
  <c r="E385" i="44"/>
  <c r="D396" i="44"/>
  <c r="E396" i="44"/>
  <c r="D394" i="44"/>
  <c r="E394" i="44"/>
  <c r="D392" i="44"/>
  <c r="E392" i="44"/>
  <c r="D377" i="44"/>
  <c r="E376" i="44"/>
  <c r="E381" i="44"/>
  <c r="E361" i="44"/>
  <c r="E355" i="44"/>
  <c r="E358" i="44"/>
  <c r="E341" i="44"/>
  <c r="E345" i="44"/>
  <c r="D342" i="44"/>
  <c r="D330" i="44"/>
  <c r="D325" i="44"/>
  <c r="D306" i="44"/>
  <c r="D299" i="44"/>
  <c r="D289" i="44"/>
  <c r="E283" i="44"/>
  <c r="E273" i="44"/>
  <c r="D266" i="44"/>
  <c r="D258" i="44"/>
  <c r="D242" i="44"/>
  <c r="D235" i="44"/>
  <c r="D199" i="44"/>
  <c r="E196" i="44"/>
  <c r="E175" i="44"/>
  <c r="D159" i="44"/>
  <c r="D145" i="44"/>
  <c r="E92" i="44"/>
  <c r="D66" i="44"/>
  <c r="D378" i="44"/>
  <c r="E378" i="44"/>
  <c r="D352" i="44"/>
  <c r="E352" i="44"/>
  <c r="D351" i="44"/>
  <c r="E351" i="44"/>
  <c r="D347" i="44"/>
  <c r="E347" i="44"/>
  <c r="D331" i="44"/>
  <c r="E331" i="44"/>
  <c r="D329" i="44"/>
  <c r="E329" i="44"/>
  <c r="D328" i="44"/>
  <c r="E328" i="44"/>
  <c r="D284" i="44"/>
  <c r="E284" i="44"/>
  <c r="D252" i="44"/>
  <c r="E252" i="44"/>
  <c r="D243" i="44"/>
  <c r="E243" i="44"/>
  <c r="D240" i="44"/>
  <c r="E240" i="44"/>
  <c r="D238" i="44"/>
  <c r="E238" i="44"/>
  <c r="D227" i="44"/>
  <c r="D233" i="44"/>
  <c r="E198" i="44"/>
  <c r="D198" i="44"/>
  <c r="D213" i="44"/>
  <c r="E213" i="44"/>
  <c r="D210" i="44"/>
  <c r="E210" i="44"/>
  <c r="D183" i="44"/>
  <c r="E183" i="44"/>
  <c r="D173" i="44"/>
  <c r="E173" i="44"/>
  <c r="D169" i="44"/>
  <c r="E169" i="44"/>
  <c r="D165" i="44"/>
  <c r="E165" i="44"/>
  <c r="D141" i="44"/>
  <c r="E141" i="44"/>
  <c r="D137" i="44"/>
  <c r="E137" i="44"/>
  <c r="D129" i="44"/>
  <c r="E129" i="44"/>
  <c r="E124" i="44"/>
  <c r="D124" i="44"/>
  <c r="D119" i="44"/>
  <c r="E119" i="44"/>
  <c r="D115" i="44"/>
  <c r="E115" i="44"/>
  <c r="D104" i="44"/>
  <c r="E104" i="44"/>
  <c r="D105" i="44"/>
  <c r="E105" i="44"/>
  <c r="D97" i="44"/>
  <c r="E97" i="44"/>
  <c r="E100" i="44"/>
  <c r="D100" i="44"/>
  <c r="D89" i="44"/>
  <c r="E89" i="44"/>
  <c r="E88" i="44"/>
  <c r="D88" i="44"/>
  <c r="D71" i="44"/>
  <c r="E71" i="44"/>
  <c r="D63" i="44"/>
  <c r="E63" i="44"/>
  <c r="D62" i="44"/>
  <c r="E62" i="44"/>
  <c r="D56" i="44"/>
  <c r="E56" i="44"/>
  <c r="D50" i="44"/>
  <c r="E50" i="44"/>
  <c r="E45" i="44"/>
  <c r="D45" i="44"/>
  <c r="D43" i="44"/>
  <c r="E43" i="44"/>
  <c r="D30" i="44"/>
  <c r="E30" i="44"/>
  <c r="D25" i="44"/>
  <c r="E25" i="44"/>
  <c r="E407" i="44"/>
  <c r="D407" i="44"/>
  <c r="D411" i="44"/>
  <c r="E411" i="44"/>
  <c r="D390" i="44"/>
  <c r="E390" i="44"/>
  <c r="D402" i="44"/>
  <c r="E402" i="44"/>
  <c r="E412" i="44"/>
  <c r="D382" i="44"/>
  <c r="E382" i="44"/>
  <c r="E408" i="44"/>
  <c r="D408" i="44"/>
  <c r="E364" i="44"/>
  <c r="D322" i="44"/>
  <c r="E320" i="44"/>
  <c r="D313" i="44"/>
  <c r="D303" i="44"/>
  <c r="D297" i="44"/>
  <c r="D290" i="44"/>
  <c r="E280" i="44"/>
  <c r="D272" i="44"/>
  <c r="D265" i="44"/>
  <c r="D257" i="44"/>
  <c r="D247" i="44"/>
  <c r="D225" i="44"/>
  <c r="D192" i="44"/>
  <c r="E171" i="44"/>
  <c r="E166" i="44"/>
  <c r="D132" i="44"/>
  <c r="D120" i="44"/>
  <c r="D84" i="44"/>
  <c r="D46" i="44"/>
  <c r="D389" i="44"/>
  <c r="D373" i="44"/>
  <c r="E373" i="44"/>
  <c r="D335" i="44"/>
  <c r="E335" i="44"/>
  <c r="D321" i="44"/>
  <c r="E321" i="44"/>
  <c r="D316" i="44"/>
  <c r="E316" i="44"/>
  <c r="D307" i="44"/>
  <c r="E307" i="44"/>
  <c r="D315" i="44"/>
  <c r="E315" i="44"/>
  <c r="D312" i="44"/>
  <c r="E312" i="44"/>
  <c r="D300" i="44"/>
  <c r="E300" i="44"/>
  <c r="D295" i="44"/>
  <c r="E295" i="44"/>
  <c r="D287" i="44"/>
  <c r="E287" i="44"/>
  <c r="D277" i="44"/>
  <c r="E277" i="44"/>
  <c r="D275" i="44"/>
  <c r="E275" i="44"/>
  <c r="D271" i="44"/>
  <c r="E271" i="44"/>
  <c r="D270" i="44"/>
  <c r="E270" i="44"/>
  <c r="D263" i="44"/>
  <c r="E263" i="44"/>
  <c r="D259" i="44"/>
  <c r="E259" i="44"/>
  <c r="D251" i="44"/>
  <c r="E251" i="44"/>
  <c r="D226" i="44"/>
  <c r="D205" i="44"/>
  <c r="E205" i="44"/>
  <c r="D211" i="44"/>
  <c r="E211" i="44"/>
  <c r="D202" i="44"/>
  <c r="E202" i="44"/>
  <c r="D209" i="44"/>
  <c r="E209" i="44"/>
  <c r="D207" i="44"/>
  <c r="E207" i="44"/>
  <c r="D187" i="44"/>
  <c r="E187" i="44"/>
  <c r="D160" i="44"/>
  <c r="E160" i="44"/>
  <c r="D164" i="44"/>
  <c r="E164" i="44"/>
  <c r="D161" i="44"/>
  <c r="E161" i="44"/>
  <c r="D146" i="44"/>
  <c r="E146" i="44"/>
  <c r="D138" i="44"/>
  <c r="E138" i="44"/>
  <c r="D135" i="44"/>
  <c r="E135" i="44"/>
  <c r="E134" i="44"/>
  <c r="D134" i="44"/>
  <c r="D128" i="44"/>
  <c r="E128" i="44"/>
  <c r="D125" i="44"/>
  <c r="E125" i="44"/>
  <c r="D117" i="44"/>
  <c r="E117" i="44"/>
  <c r="E112" i="44"/>
  <c r="D112" i="44"/>
  <c r="E110" i="44"/>
  <c r="D110" i="44"/>
  <c r="E101" i="44"/>
  <c r="D101" i="44"/>
  <c r="D91" i="44"/>
  <c r="E91" i="44"/>
  <c r="D96" i="44"/>
  <c r="E96" i="44"/>
  <c r="D86" i="44"/>
  <c r="E86" i="44"/>
  <c r="E79" i="44"/>
  <c r="D79" i="44"/>
  <c r="D77" i="44"/>
  <c r="E77" i="44"/>
  <c r="E70" i="44"/>
  <c r="D70" i="44"/>
  <c r="D375" i="44"/>
  <c r="D368" i="44"/>
  <c r="D356" i="44"/>
  <c r="E344" i="44"/>
  <c r="D340" i="44"/>
  <c r="E334" i="44"/>
  <c r="D323" i="44"/>
  <c r="E319" i="44"/>
  <c r="D310" i="44"/>
  <c r="D304" i="44"/>
  <c r="D298" i="44"/>
  <c r="E288" i="44"/>
  <c r="E282" i="44"/>
  <c r="D269" i="44"/>
  <c r="D261" i="44"/>
  <c r="D255" i="44"/>
  <c r="E249" i="44"/>
  <c r="E190" i="44"/>
  <c r="D178" i="44"/>
  <c r="D151" i="44"/>
  <c r="E109" i="44"/>
  <c r="E74" i="44"/>
  <c r="E67" i="44"/>
  <c r="D67" i="44"/>
  <c r="E58" i="44"/>
  <c r="D58" i="44"/>
  <c r="D64" i="44"/>
  <c r="E64" i="44"/>
  <c r="D49" i="44"/>
  <c r="E49" i="44"/>
  <c r="D40" i="44"/>
  <c r="E40" i="44"/>
  <c r="E24" i="44"/>
  <c r="D24" i="44"/>
  <c r="D32" i="44"/>
  <c r="E32" i="44"/>
  <c r="D35" i="44"/>
  <c r="E35" i="44"/>
  <c r="D31" i="44"/>
  <c r="E31" i="44"/>
  <c r="D19" i="44"/>
  <c r="E19" i="44"/>
  <c r="D4" i="44"/>
  <c r="E4" i="44"/>
  <c r="D388" i="44"/>
  <c r="E388" i="44"/>
  <c r="D393" i="44"/>
  <c r="E393" i="44"/>
  <c r="E414" i="44"/>
  <c r="D384" i="44"/>
  <c r="E384" i="44"/>
  <c r="E405" i="44"/>
  <c r="D405" i="44"/>
  <c r="E41" i="44"/>
  <c r="E383" i="44"/>
  <c r="E401" i="44"/>
  <c r="D18" i="44"/>
  <c r="E18" i="44"/>
  <c r="E3" i="44"/>
  <c r="D3" i="44"/>
  <c r="D404" i="44"/>
  <c r="E404" i="44"/>
  <c r="D399" i="44"/>
  <c r="E399" i="44"/>
  <c r="D409" i="44"/>
  <c r="E409" i="44"/>
  <c r="D400" i="44"/>
  <c r="E400" i="44"/>
  <c r="D38" i="44"/>
  <c r="D253" i="44"/>
  <c r="D229" i="44"/>
  <c r="D193" i="44"/>
  <c r="D133" i="44"/>
  <c r="D93" i="44"/>
  <c r="D54" i="44"/>
  <c r="D33" i="44"/>
  <c r="D374" i="44"/>
  <c r="D280" i="44"/>
  <c r="D154" i="44"/>
  <c r="D197" i="44"/>
  <c r="D57" i="44"/>
  <c r="D379" i="44"/>
  <c r="D363" i="44"/>
  <c r="D362" i="44"/>
  <c r="D177" i="44"/>
  <c r="D121" i="44"/>
  <c r="D73" i="44"/>
  <c r="D357" i="44"/>
  <c r="D176" i="44"/>
  <c r="D87" i="44"/>
  <c r="D42" i="44"/>
  <c r="D380" i="44"/>
  <c r="D366" i="44"/>
  <c r="D274" i="44"/>
  <c r="D359" i="44"/>
  <c r="D139" i="44"/>
  <c r="D371" i="44"/>
  <c r="D365" i="44"/>
  <c r="D346" i="44"/>
  <c r="D339" i="44"/>
  <c r="D338" i="44"/>
  <c r="D336" i="44"/>
  <c r="D332" i="44"/>
  <c r="D317" i="44"/>
  <c r="D308" i="44"/>
  <c r="D286" i="44"/>
  <c r="D278" i="44"/>
  <c r="D250" i="44"/>
  <c r="D248" i="44"/>
  <c r="D241" i="44"/>
  <c r="D206" i="44"/>
  <c r="D191" i="44"/>
  <c r="D182" i="44"/>
  <c r="D179" i="44"/>
  <c r="D170" i="44"/>
  <c r="D162" i="44"/>
  <c r="D158" i="44"/>
  <c r="D149" i="44"/>
  <c r="D147" i="44"/>
  <c r="D142" i="44"/>
  <c r="D130" i="44"/>
  <c r="D123" i="44"/>
  <c r="D126" i="44"/>
  <c r="D108" i="44"/>
  <c r="D116" i="44"/>
  <c r="D94" i="44"/>
  <c r="D106" i="44"/>
  <c r="D80" i="44"/>
  <c r="D78" i="44"/>
  <c r="D90" i="44"/>
  <c r="D68" i="44"/>
  <c r="D61" i="44"/>
  <c r="D55" i="44"/>
  <c r="D51" i="44"/>
  <c r="D48" i="44"/>
  <c r="D23" i="44"/>
  <c r="D7" i="44"/>
  <c r="D387" i="44"/>
  <c r="A167" i="30"/>
  <c r="M3" i="27" l="1"/>
  <c r="K2" i="27"/>
  <c r="M391" i="27"/>
  <c r="M276" i="27"/>
  <c r="M387" i="27"/>
  <c r="M416" i="27"/>
  <c r="M167" i="27"/>
  <c r="M11" i="27"/>
  <c r="M373" i="27"/>
  <c r="M255" i="27"/>
  <c r="M248" i="27"/>
  <c r="M290" i="27"/>
  <c r="I290" i="27"/>
  <c r="I291" i="27" s="1"/>
  <c r="J290" i="27"/>
  <c r="J291" i="27" s="1"/>
  <c r="M158" i="27"/>
  <c r="J158" i="27"/>
  <c r="I158" i="27"/>
  <c r="M422" i="27"/>
  <c r="M430" i="27"/>
  <c r="M361" i="27"/>
  <c r="M156" i="27"/>
  <c r="I156" i="27"/>
  <c r="J156" i="27"/>
  <c r="M217" i="27"/>
  <c r="M169" i="27"/>
  <c r="I169" i="27"/>
  <c r="J169" i="27"/>
  <c r="M9" i="27"/>
  <c r="M115" i="27"/>
  <c r="M116" i="27"/>
  <c r="I116" i="27"/>
  <c r="J116" i="27"/>
  <c r="M368" i="27"/>
  <c r="I368" i="27"/>
  <c r="J368" i="27"/>
  <c r="M320" i="27"/>
  <c r="M305" i="27"/>
  <c r="M313" i="27"/>
  <c r="M297" i="27"/>
  <c r="M231" i="27"/>
  <c r="M208" i="27"/>
  <c r="M154" i="27"/>
  <c r="M229" i="27"/>
  <c r="I448" i="27"/>
  <c r="I449" i="27" s="1"/>
  <c r="I450" i="27" s="1"/>
  <c r="I451" i="27" s="1"/>
  <c r="J448" i="27"/>
  <c r="J449" i="27" s="1"/>
  <c r="J450" i="27" s="1"/>
  <c r="J451" i="27" s="1"/>
  <c r="M448" i="27"/>
  <c r="M75" i="27"/>
  <c r="M101" i="27"/>
  <c r="J101" i="27"/>
  <c r="I101" i="27"/>
  <c r="M282" i="27"/>
  <c r="M454" i="27"/>
  <c r="M132" i="27"/>
  <c r="I132" i="27"/>
  <c r="I133" i="27" s="1"/>
  <c r="J132" i="27"/>
  <c r="J133" i="27" s="1"/>
  <c r="M211" i="27"/>
  <c r="I211" i="27"/>
  <c r="J211" i="27"/>
  <c r="M332" i="27"/>
  <c r="M340" i="27"/>
  <c r="M125" i="27"/>
  <c r="M21" i="27"/>
  <c r="M352" i="27"/>
  <c r="M46" i="27"/>
  <c r="M54" i="27"/>
  <c r="M62" i="27"/>
  <c r="M89" i="27"/>
  <c r="J89" i="27"/>
  <c r="J90" i="27" s="1"/>
  <c r="I89" i="27"/>
  <c r="I90" i="27" s="1"/>
  <c r="M287" i="27"/>
  <c r="I287" i="27"/>
  <c r="I288" i="27" s="1"/>
  <c r="I289" i="27" s="1"/>
  <c r="J287" i="27"/>
  <c r="J288" i="27" s="1"/>
  <c r="J289" i="27" s="1"/>
  <c r="M436" i="27"/>
  <c r="M478" i="27"/>
  <c r="M375" i="27"/>
  <c r="M13" i="27"/>
  <c r="M404" i="27"/>
  <c r="J404" i="27"/>
  <c r="I404" i="27"/>
  <c r="M34" i="27"/>
  <c r="M292" i="27"/>
  <c r="I292" i="27"/>
  <c r="I293" i="27" s="1"/>
  <c r="J292" i="27"/>
  <c r="J293" i="27" s="1"/>
  <c r="M36" i="27"/>
  <c r="M411" i="27"/>
  <c r="J411" i="27"/>
  <c r="J412" i="27" s="1"/>
  <c r="J413" i="27" s="1"/>
  <c r="I411" i="27"/>
  <c r="I412" i="27" s="1"/>
  <c r="I413" i="27" s="1"/>
  <c r="M463" i="27"/>
  <c r="M471" i="27"/>
  <c r="M196" i="27"/>
  <c r="I196" i="27"/>
  <c r="I197" i="27" s="1"/>
  <c r="J196" i="27"/>
  <c r="J197" i="27" s="1"/>
  <c r="M147" i="27"/>
  <c r="I147" i="27"/>
  <c r="J147" i="27"/>
  <c r="M187" i="27"/>
  <c r="M323" i="27"/>
  <c r="M242" i="27"/>
  <c r="M230" i="27"/>
  <c r="I230" i="27"/>
  <c r="I231" i="27" s="1"/>
  <c r="I232" i="27" s="1"/>
  <c r="I233" i="27" s="1"/>
  <c r="I234" i="27" s="1"/>
  <c r="I235" i="27" s="1"/>
  <c r="I236" i="27" s="1"/>
  <c r="J230" i="27"/>
  <c r="J231" i="27" s="1"/>
  <c r="J232" i="27" s="1"/>
  <c r="J233" i="27" s="1"/>
  <c r="J234" i="27" s="1"/>
  <c r="J235" i="27" s="1"/>
  <c r="J236" i="27" s="1"/>
  <c r="M77" i="27"/>
  <c r="M327" i="27"/>
  <c r="M128" i="27"/>
  <c r="M112" i="27"/>
  <c r="I112" i="27"/>
  <c r="I113" i="27" s="1"/>
  <c r="J112" i="27"/>
  <c r="J113" i="27" s="1"/>
  <c r="M78" i="27"/>
  <c r="I78" i="27"/>
  <c r="I79" i="27" s="1"/>
  <c r="J78" i="27"/>
  <c r="J79" i="27" s="1"/>
  <c r="M12" i="27"/>
  <c r="I12" i="27"/>
  <c r="I13" i="27" s="1"/>
  <c r="I14" i="27" s="1"/>
  <c r="J12" i="27"/>
  <c r="J13" i="27" s="1"/>
  <c r="J14" i="27" s="1"/>
  <c r="M161" i="27"/>
  <c r="I161" i="27"/>
  <c r="J161" i="27"/>
  <c r="M118" i="27"/>
  <c r="M182" i="27"/>
  <c r="J182" i="27"/>
  <c r="J183" i="27" s="1"/>
  <c r="J184" i="27" s="1"/>
  <c r="J185" i="27" s="1"/>
  <c r="J186" i="27" s="1"/>
  <c r="J187" i="27" s="1"/>
  <c r="J188" i="27" s="1"/>
  <c r="J189" i="27" s="1"/>
  <c r="I182" i="27"/>
  <c r="I183" i="27" s="1"/>
  <c r="I184" i="27" s="1"/>
  <c r="I185" i="27" s="1"/>
  <c r="I186" i="27" s="1"/>
  <c r="I187" i="27" s="1"/>
  <c r="I188" i="27" s="1"/>
  <c r="I189" i="27" s="1"/>
  <c r="M269" i="27"/>
  <c r="M388" i="27"/>
  <c r="M97" i="27"/>
  <c r="I97" i="27"/>
  <c r="I98" i="27" s="1"/>
  <c r="J97" i="27"/>
  <c r="J98" i="27" s="1"/>
  <c r="M354" i="27"/>
  <c r="I354" i="27"/>
  <c r="I355" i="27" s="1"/>
  <c r="J354" i="27"/>
  <c r="J355" i="27" s="1"/>
  <c r="M70" i="27"/>
  <c r="M419" i="27"/>
  <c r="M168" i="27"/>
  <c r="M85" i="27"/>
  <c r="J85" i="27"/>
  <c r="J86" i="27" s="1"/>
  <c r="I85" i="27"/>
  <c r="I86" i="27" s="1"/>
  <c r="M27" i="27"/>
  <c r="I27" i="27"/>
  <c r="I28" i="27" s="1"/>
  <c r="I29" i="27" s="1"/>
  <c r="I30" i="27" s="1"/>
  <c r="J27" i="27"/>
  <c r="J28" i="27" s="1"/>
  <c r="J29" i="27" s="1"/>
  <c r="J30" i="27" s="1"/>
  <c r="M191" i="27"/>
  <c r="J191" i="27"/>
  <c r="J192" i="27" s="1"/>
  <c r="J193" i="27" s="1"/>
  <c r="J194" i="27" s="1"/>
  <c r="I191" i="27"/>
  <c r="I192" i="27" s="1"/>
  <c r="I193" i="27" s="1"/>
  <c r="I194" i="27" s="1"/>
  <c r="M256" i="27"/>
  <c r="M249" i="27"/>
  <c r="M291" i="27"/>
  <c r="M138" i="27"/>
  <c r="I138" i="27"/>
  <c r="J138" i="27"/>
  <c r="M423" i="27"/>
  <c r="M431" i="27"/>
  <c r="M362" i="27"/>
  <c r="M146" i="27"/>
  <c r="I146" i="27"/>
  <c r="J146" i="27"/>
  <c r="M213" i="27"/>
  <c r="J213" i="27"/>
  <c r="I213" i="27"/>
  <c r="M321" i="27"/>
  <c r="M298" i="27"/>
  <c r="I298" i="27"/>
  <c r="I299" i="27" s="1"/>
  <c r="I300" i="27" s="1"/>
  <c r="I301" i="27" s="1"/>
  <c r="I302" i="27" s="1"/>
  <c r="I303" i="27" s="1"/>
  <c r="I304" i="27" s="1"/>
  <c r="I305" i="27" s="1"/>
  <c r="I306" i="27" s="1"/>
  <c r="I307" i="27" s="1"/>
  <c r="I308" i="27" s="1"/>
  <c r="I309" i="27" s="1"/>
  <c r="I310" i="27" s="1"/>
  <c r="I311" i="27" s="1"/>
  <c r="I312" i="27" s="1"/>
  <c r="I313" i="27" s="1"/>
  <c r="I314" i="27" s="1"/>
  <c r="I315" i="27" s="1"/>
  <c r="I316" i="27" s="1"/>
  <c r="I317" i="27" s="1"/>
  <c r="J298" i="27"/>
  <c r="J299" i="27" s="1"/>
  <c r="J300" i="27" s="1"/>
  <c r="J301" i="27" s="1"/>
  <c r="J302" i="27" s="1"/>
  <c r="J303" i="27" s="1"/>
  <c r="J304" i="27" s="1"/>
  <c r="J305" i="27" s="1"/>
  <c r="J306" i="27" s="1"/>
  <c r="J307" i="27" s="1"/>
  <c r="J308" i="27" s="1"/>
  <c r="J309" i="27" s="1"/>
  <c r="J310" i="27" s="1"/>
  <c r="J311" i="27" s="1"/>
  <c r="J312" i="27" s="1"/>
  <c r="J313" i="27" s="1"/>
  <c r="J314" i="27" s="1"/>
  <c r="J315" i="27" s="1"/>
  <c r="J316" i="27" s="1"/>
  <c r="J317" i="27" s="1"/>
  <c r="M306" i="27"/>
  <c r="M314" i="27"/>
  <c r="M93" i="27"/>
  <c r="I93" i="27"/>
  <c r="J93" i="27"/>
  <c r="M285" i="27"/>
  <c r="I285" i="27"/>
  <c r="I286" i="27" s="1"/>
  <c r="J285" i="27"/>
  <c r="J286" i="27" s="1"/>
  <c r="M232" i="27"/>
  <c r="M205" i="27"/>
  <c r="I205" i="27"/>
  <c r="I206" i="27" s="1"/>
  <c r="J205" i="27"/>
  <c r="J206" i="27" s="1"/>
  <c r="M223" i="27"/>
  <c r="I223" i="27"/>
  <c r="J223" i="27"/>
  <c r="M449" i="27"/>
  <c r="M66" i="27"/>
  <c r="J66" i="27"/>
  <c r="J67" i="27" s="1"/>
  <c r="I66" i="27"/>
  <c r="I67" i="27" s="1"/>
  <c r="M134" i="27"/>
  <c r="I134" i="27"/>
  <c r="I135" i="27" s="1"/>
  <c r="J134" i="27"/>
  <c r="J135" i="27" s="1"/>
  <c r="M87" i="27"/>
  <c r="I87" i="27"/>
  <c r="I88" i="27" s="1"/>
  <c r="J87" i="27"/>
  <c r="J88" i="27" s="1"/>
  <c r="M220" i="27"/>
  <c r="I220" i="27"/>
  <c r="I221" i="27" s="1"/>
  <c r="J220" i="27"/>
  <c r="J221" i="27" s="1"/>
  <c r="M283" i="27"/>
  <c r="M455" i="27"/>
  <c r="M37" i="27"/>
  <c r="J37" i="27"/>
  <c r="J38" i="27" s="1"/>
  <c r="J39" i="27" s="1"/>
  <c r="I37" i="27"/>
  <c r="I38" i="27" s="1"/>
  <c r="I39" i="27" s="1"/>
  <c r="M133" i="27"/>
  <c r="M407" i="27"/>
  <c r="I407" i="27"/>
  <c r="I408" i="27" s="1"/>
  <c r="I409" i="27" s="1"/>
  <c r="I410" i="27" s="1"/>
  <c r="J407" i="27"/>
  <c r="J408" i="27" s="1"/>
  <c r="J409" i="27" s="1"/>
  <c r="J410" i="27" s="1"/>
  <c r="M333" i="27"/>
  <c r="M341" i="27"/>
  <c r="M126" i="27"/>
  <c r="M22" i="27"/>
  <c r="M353" i="27"/>
  <c r="M47" i="27"/>
  <c r="M55" i="27"/>
  <c r="M63" i="27"/>
  <c r="M90" i="27"/>
  <c r="M288" i="27"/>
  <c r="M437" i="27"/>
  <c r="M398" i="27"/>
  <c r="I398" i="27"/>
  <c r="I399" i="27" s="1"/>
  <c r="I400" i="27" s="1"/>
  <c r="I401" i="27" s="1"/>
  <c r="I402" i="27" s="1"/>
  <c r="J398" i="27"/>
  <c r="J399" i="27" s="1"/>
  <c r="J400" i="27" s="1"/>
  <c r="J401" i="27" s="1"/>
  <c r="J402" i="27" s="1"/>
  <c r="M376" i="27"/>
  <c r="M14" i="27"/>
  <c r="M151" i="27"/>
  <c r="I151" i="27"/>
  <c r="J151" i="27"/>
  <c r="M293" i="27"/>
  <c r="M212" i="27"/>
  <c r="I212" i="27"/>
  <c r="J212" i="27"/>
  <c r="M412" i="27"/>
  <c r="M99" i="27"/>
  <c r="I99" i="27"/>
  <c r="J99" i="27"/>
  <c r="M464" i="27"/>
  <c r="M474" i="27"/>
  <c r="I474" i="27"/>
  <c r="J474" i="27"/>
  <c r="M197" i="27"/>
  <c r="M188" i="27"/>
  <c r="M114" i="27"/>
  <c r="J114" i="27"/>
  <c r="J115" i="27" s="1"/>
  <c r="I114" i="27"/>
  <c r="I115" i="27" s="1"/>
  <c r="I397" i="27"/>
  <c r="M397" i="27"/>
  <c r="J397" i="27"/>
  <c r="M319" i="27"/>
  <c r="M312" i="27"/>
  <c r="M207" i="27"/>
  <c r="J207" i="27"/>
  <c r="J208" i="27" s="1"/>
  <c r="I207" i="27"/>
  <c r="I208" i="27" s="1"/>
  <c r="M210" i="27"/>
  <c r="M102" i="27"/>
  <c r="I102" i="27"/>
  <c r="I103" i="27" s="1"/>
  <c r="I104" i="27" s="1"/>
  <c r="I105" i="27" s="1"/>
  <c r="J102" i="27"/>
  <c r="J103" i="27" s="1"/>
  <c r="J104" i="27" s="1"/>
  <c r="J105" i="27" s="1"/>
  <c r="M331" i="27"/>
  <c r="M20" i="27"/>
  <c r="I20" i="27"/>
  <c r="I21" i="27" s="1"/>
  <c r="I22" i="27" s="1"/>
  <c r="J20" i="27"/>
  <c r="J21" i="27" s="1"/>
  <c r="J22" i="27" s="1"/>
  <c r="M49" i="27"/>
  <c r="M92" i="27"/>
  <c r="M400" i="27"/>
  <c r="M403" i="27"/>
  <c r="J403" i="27"/>
  <c r="I403" i="27"/>
  <c r="M40" i="27"/>
  <c r="I40" i="27"/>
  <c r="J40" i="27"/>
  <c r="M19" i="27"/>
  <c r="M274" i="27"/>
  <c r="M5" i="27"/>
  <c r="M385" i="27"/>
  <c r="M393" i="27"/>
  <c r="M414" i="27"/>
  <c r="I414" i="27"/>
  <c r="I415" i="27" s="1"/>
  <c r="I416" i="27" s="1"/>
  <c r="J414" i="27"/>
  <c r="J415" i="27" s="1"/>
  <c r="J416" i="27" s="1"/>
  <c r="M272" i="27"/>
  <c r="M383" i="27"/>
  <c r="M155" i="27"/>
  <c r="I155" i="27"/>
  <c r="J155" i="27"/>
  <c r="M268" i="27"/>
  <c r="M395" i="27"/>
  <c r="M69" i="27"/>
  <c r="I69" i="27"/>
  <c r="I70" i="27" s="1"/>
  <c r="J69" i="27"/>
  <c r="J70" i="27" s="1"/>
  <c r="M418" i="27"/>
  <c r="M73" i="27"/>
  <c r="M163" i="27"/>
  <c r="M263" i="27"/>
  <c r="M379" i="27"/>
  <c r="M149" i="27"/>
  <c r="J149" i="27"/>
  <c r="I149" i="27"/>
  <c r="M30" i="27"/>
  <c r="M194" i="27"/>
  <c r="M259" i="27"/>
  <c r="M238" i="27"/>
  <c r="M148" i="27"/>
  <c r="J148" i="27"/>
  <c r="I148" i="27"/>
  <c r="M426" i="27"/>
  <c r="M434" i="27"/>
  <c r="M100" i="27"/>
  <c r="J100" i="27"/>
  <c r="I100" i="27"/>
  <c r="M365" i="27"/>
  <c r="M144" i="27"/>
  <c r="J144" i="27"/>
  <c r="I144" i="27"/>
  <c r="M406" i="27"/>
  <c r="M396" i="27"/>
  <c r="J396" i="27"/>
  <c r="I396" i="27"/>
  <c r="M324" i="27"/>
  <c r="M301" i="27"/>
  <c r="M309" i="27"/>
  <c r="M317" i="27"/>
  <c r="M204" i="27"/>
  <c r="M235" i="27"/>
  <c r="M199" i="27"/>
  <c r="M225" i="27"/>
  <c r="M444" i="27"/>
  <c r="M439" i="27"/>
  <c r="I439" i="27"/>
  <c r="I440" i="27" s="1"/>
  <c r="I441" i="27" s="1"/>
  <c r="I442" i="27" s="1"/>
  <c r="J439" i="27"/>
  <c r="J440" i="27" s="1"/>
  <c r="J441" i="27" s="1"/>
  <c r="J442" i="27" s="1"/>
  <c r="M103" i="27"/>
  <c r="M111" i="27"/>
  <c r="M82" i="27"/>
  <c r="M278" i="27"/>
  <c r="M170" i="27"/>
  <c r="J170" i="27"/>
  <c r="J171" i="27" s="1"/>
  <c r="J172" i="27" s="1"/>
  <c r="J173" i="27" s="1"/>
  <c r="I170" i="27"/>
  <c r="I171" i="27" s="1"/>
  <c r="I172" i="27" s="1"/>
  <c r="I173" i="27" s="1"/>
  <c r="M141" i="27"/>
  <c r="I141" i="27"/>
  <c r="J141" i="27"/>
  <c r="M410" i="27"/>
  <c r="M328" i="27"/>
  <c r="M336" i="27"/>
  <c r="M344" i="27"/>
  <c r="M129" i="27"/>
  <c r="M180" i="27"/>
  <c r="M42" i="27"/>
  <c r="M50" i="27"/>
  <c r="M58" i="27"/>
  <c r="M83" i="27"/>
  <c r="I83" i="27"/>
  <c r="I84" i="27" s="1"/>
  <c r="J83" i="27"/>
  <c r="J84" i="27" s="1"/>
  <c r="M243" i="27"/>
  <c r="J243" i="27"/>
  <c r="J244" i="27" s="1"/>
  <c r="J245" i="27" s="1"/>
  <c r="J246" i="27" s="1"/>
  <c r="I243" i="27"/>
  <c r="I244" i="27" s="1"/>
  <c r="I245" i="27" s="1"/>
  <c r="I246" i="27" s="1"/>
  <c r="M347" i="27"/>
  <c r="M113" i="27"/>
  <c r="M401" i="27"/>
  <c r="M79" i="27"/>
  <c r="M15" i="27"/>
  <c r="I15" i="27"/>
  <c r="J15" i="27"/>
  <c r="M459" i="27"/>
  <c r="M467" i="27"/>
  <c r="M175" i="27"/>
  <c r="I175" i="27"/>
  <c r="J175" i="27"/>
  <c r="M183" i="27"/>
  <c r="M8" i="27"/>
  <c r="M304" i="27"/>
  <c r="M296" i="27"/>
  <c r="M228" i="27"/>
  <c r="M442" i="27"/>
  <c r="M281" i="27"/>
  <c r="M343" i="27"/>
  <c r="M346" i="27"/>
  <c r="I346" i="27"/>
  <c r="I347" i="27" s="1"/>
  <c r="I348" i="27" s="1"/>
  <c r="I349" i="27" s="1"/>
  <c r="J346" i="27"/>
  <c r="J347" i="27" s="1"/>
  <c r="J348" i="27" s="1"/>
  <c r="J349" i="27" s="1"/>
  <c r="M477" i="27"/>
  <c r="M35" i="27"/>
  <c r="J35" i="27"/>
  <c r="J36" i="27" s="1"/>
  <c r="I35" i="27"/>
  <c r="I36" i="27" s="1"/>
  <c r="M470" i="27"/>
  <c r="M273" i="27"/>
  <c r="M4" i="27"/>
  <c r="M384" i="27"/>
  <c r="M392" i="27"/>
  <c r="M96" i="27"/>
  <c r="M164" i="27"/>
  <c r="M145" i="27"/>
  <c r="I145" i="27"/>
  <c r="J145" i="27"/>
  <c r="M264" i="27"/>
  <c r="M380" i="27"/>
  <c r="M370" i="27"/>
  <c r="I370" i="27"/>
  <c r="I371" i="27" s="1"/>
  <c r="I372" i="27" s="1"/>
  <c r="I373" i="27" s="1"/>
  <c r="J370" i="27"/>
  <c r="J371" i="27" s="1"/>
  <c r="J372" i="27" s="1"/>
  <c r="J373" i="27" s="1"/>
  <c r="M195" i="27"/>
  <c r="J195" i="27"/>
  <c r="I195" i="27"/>
  <c r="M260" i="27"/>
  <c r="M239" i="27"/>
  <c r="M142" i="27"/>
  <c r="I142" i="27"/>
  <c r="J142" i="27"/>
  <c r="M427" i="27"/>
  <c r="M358" i="27"/>
  <c r="I358" i="27"/>
  <c r="I359" i="27" s="1"/>
  <c r="I360" i="27" s="1"/>
  <c r="I361" i="27" s="1"/>
  <c r="I362" i="27" s="1"/>
  <c r="I363" i="27" s="1"/>
  <c r="I364" i="27" s="1"/>
  <c r="I365" i="27" s="1"/>
  <c r="I366" i="27" s="1"/>
  <c r="I367" i="27" s="1"/>
  <c r="J358" i="27"/>
  <c r="J359" i="27" s="1"/>
  <c r="J360" i="27" s="1"/>
  <c r="J361" i="27" s="1"/>
  <c r="J362" i="27" s="1"/>
  <c r="J363" i="27" s="1"/>
  <c r="J364" i="27" s="1"/>
  <c r="J365" i="27" s="1"/>
  <c r="J366" i="27" s="1"/>
  <c r="J367" i="27" s="1"/>
  <c r="M366" i="27"/>
  <c r="M119" i="27"/>
  <c r="I119" i="27"/>
  <c r="I120" i="27" s="1"/>
  <c r="J119" i="27"/>
  <c r="J120" i="27" s="1"/>
  <c r="M136" i="27"/>
  <c r="I136" i="27"/>
  <c r="J136" i="27"/>
  <c r="M6" i="27"/>
  <c r="I6" i="27"/>
  <c r="I7" i="27" s="1"/>
  <c r="I8" i="27" s="1"/>
  <c r="I9" i="27" s="1"/>
  <c r="J6" i="27"/>
  <c r="J7" i="27" s="1"/>
  <c r="J8" i="27" s="1"/>
  <c r="J9" i="27" s="1"/>
  <c r="M356" i="27"/>
  <c r="J356" i="27"/>
  <c r="J357" i="27" s="1"/>
  <c r="I356" i="27"/>
  <c r="I357" i="27" s="1"/>
  <c r="M369" i="27"/>
  <c r="J369" i="27"/>
  <c r="I369" i="27"/>
  <c r="M325" i="27"/>
  <c r="M302" i="27"/>
  <c r="M310" i="27"/>
  <c r="M294" i="27"/>
  <c r="J294" i="27"/>
  <c r="J295" i="27" s="1"/>
  <c r="J296" i="27" s="1"/>
  <c r="J297" i="27" s="1"/>
  <c r="I294" i="27"/>
  <c r="I295" i="27" s="1"/>
  <c r="I296" i="27" s="1"/>
  <c r="I297" i="27" s="1"/>
  <c r="M236" i="27"/>
  <c r="M226" i="27"/>
  <c r="M26" i="27"/>
  <c r="I26" i="27"/>
  <c r="J26" i="27"/>
  <c r="M445" i="27"/>
  <c r="M440" i="27"/>
  <c r="M104" i="27"/>
  <c r="M108" i="27"/>
  <c r="I108" i="27"/>
  <c r="J108" i="27"/>
  <c r="M279" i="27"/>
  <c r="M171" i="27"/>
  <c r="M137" i="27"/>
  <c r="J137" i="27"/>
  <c r="I137" i="27"/>
  <c r="M24" i="27"/>
  <c r="J24" i="27"/>
  <c r="J25" i="27" s="1"/>
  <c r="I24" i="27"/>
  <c r="I25" i="27" s="1"/>
  <c r="M329" i="27"/>
  <c r="M337" i="27"/>
  <c r="M345" i="27"/>
  <c r="M122" i="27"/>
  <c r="J122" i="27"/>
  <c r="J123" i="27" s="1"/>
  <c r="J124" i="27" s="1"/>
  <c r="J125" i="27" s="1"/>
  <c r="J126" i="27" s="1"/>
  <c r="J127" i="27" s="1"/>
  <c r="J128" i="27" s="1"/>
  <c r="J129" i="27" s="1"/>
  <c r="J130" i="27" s="1"/>
  <c r="I122" i="27"/>
  <c r="I123" i="27" s="1"/>
  <c r="I124" i="27" s="1"/>
  <c r="I125" i="27" s="1"/>
  <c r="I126" i="27" s="1"/>
  <c r="I127" i="27" s="1"/>
  <c r="I128" i="27" s="1"/>
  <c r="I129" i="27" s="1"/>
  <c r="I130" i="27" s="1"/>
  <c r="M130" i="27"/>
  <c r="M181" i="27"/>
  <c r="M43" i="27"/>
  <c r="M51" i="27"/>
  <c r="M59" i="27"/>
  <c r="M84" i="27"/>
  <c r="M244" i="27"/>
  <c r="M348" i="27"/>
  <c r="M402" i="27"/>
  <c r="M71" i="27"/>
  <c r="I71" i="27"/>
  <c r="J71" i="27"/>
  <c r="M31" i="27"/>
  <c r="J31" i="27"/>
  <c r="J32" i="27" s="1"/>
  <c r="J33" i="27" s="1"/>
  <c r="J34" i="27" s="1"/>
  <c r="I31" i="27"/>
  <c r="I32" i="27" s="1"/>
  <c r="I33" i="27" s="1"/>
  <c r="I34" i="27" s="1"/>
  <c r="M218" i="27"/>
  <c r="J218" i="27"/>
  <c r="J219" i="27" s="1"/>
  <c r="I218" i="27"/>
  <c r="I219" i="27" s="1"/>
  <c r="M150" i="27"/>
  <c r="I150" i="27"/>
  <c r="J150" i="27"/>
  <c r="M460" i="27"/>
  <c r="M468" i="27"/>
  <c r="M131" i="27"/>
  <c r="I131" i="27"/>
  <c r="J131" i="27"/>
  <c r="M17" i="27"/>
  <c r="J17" i="27"/>
  <c r="J18" i="27" s="1"/>
  <c r="J19" i="27" s="1"/>
  <c r="I17" i="27"/>
  <c r="I18" i="27" s="1"/>
  <c r="I19" i="27" s="1"/>
  <c r="M184" i="27"/>
  <c r="M23" i="27"/>
  <c r="I23" i="27"/>
  <c r="J23" i="27"/>
  <c r="M364" i="27"/>
  <c r="M300" i="27"/>
  <c r="M198" i="27"/>
  <c r="I198" i="27"/>
  <c r="I199" i="27" s="1"/>
  <c r="J198" i="27"/>
  <c r="J199" i="27" s="1"/>
  <c r="M443" i="27"/>
  <c r="I443" i="27"/>
  <c r="I444" i="27" s="1"/>
  <c r="I445" i="27" s="1"/>
  <c r="I446" i="27" s="1"/>
  <c r="J443" i="27"/>
  <c r="J444" i="27" s="1"/>
  <c r="J445" i="27" s="1"/>
  <c r="J446" i="27" s="1"/>
  <c r="M81" i="27"/>
  <c r="I81" i="27"/>
  <c r="I82" i="27" s="1"/>
  <c r="J81" i="27"/>
  <c r="J82" i="27" s="1"/>
  <c r="M39" i="27"/>
  <c r="M61" i="27"/>
  <c r="M201" i="27"/>
  <c r="M462" i="27"/>
  <c r="M270" i="27"/>
  <c r="M143" i="27"/>
  <c r="I143" i="27"/>
  <c r="J143" i="27"/>
  <c r="M389" i="27"/>
  <c r="M98" i="27"/>
  <c r="M355" i="27"/>
  <c r="M253" i="27"/>
  <c r="J253" i="27"/>
  <c r="I253" i="27"/>
  <c r="M420" i="27"/>
  <c r="M95" i="27"/>
  <c r="M165" i="27"/>
  <c r="M152" i="27"/>
  <c r="I152" i="27"/>
  <c r="J152" i="27"/>
  <c r="M381" i="27"/>
  <c r="M371" i="27"/>
  <c r="M222" i="27"/>
  <c r="I222" i="27"/>
  <c r="J222" i="27"/>
  <c r="M240" i="27"/>
  <c r="M428" i="27"/>
  <c r="M359" i="27"/>
  <c r="M367" i="27"/>
  <c r="M120" i="27"/>
  <c r="M159" i="27"/>
  <c r="I159" i="27"/>
  <c r="J159" i="27"/>
  <c r="M7" i="27"/>
  <c r="M357" i="27"/>
  <c r="M80" i="27"/>
  <c r="I80" i="27"/>
  <c r="J80" i="27"/>
  <c r="I472" i="27"/>
  <c r="J472" i="27"/>
  <c r="M472" i="27"/>
  <c r="M318" i="27"/>
  <c r="I318" i="27"/>
  <c r="I319" i="27" s="1"/>
  <c r="I320" i="27" s="1"/>
  <c r="I321" i="27" s="1"/>
  <c r="I322" i="27" s="1"/>
  <c r="I323" i="27" s="1"/>
  <c r="I324" i="27" s="1"/>
  <c r="I325" i="27" s="1"/>
  <c r="J318" i="27"/>
  <c r="J319" i="27" s="1"/>
  <c r="J320" i="27" s="1"/>
  <c r="J321" i="27" s="1"/>
  <c r="J322" i="27" s="1"/>
  <c r="J323" i="27" s="1"/>
  <c r="J324" i="27" s="1"/>
  <c r="J325" i="27" s="1"/>
  <c r="M303" i="27"/>
  <c r="M311" i="27"/>
  <c r="M241" i="27"/>
  <c r="J241" i="27"/>
  <c r="J242" i="27" s="1"/>
  <c r="I241" i="27"/>
  <c r="I242" i="27" s="1"/>
  <c r="M295" i="27"/>
  <c r="M157" i="27"/>
  <c r="I157" i="27"/>
  <c r="J157" i="27"/>
  <c r="M227" i="27"/>
  <c r="M446" i="27"/>
  <c r="M441" i="27"/>
  <c r="M105" i="27"/>
  <c r="M76" i="27"/>
  <c r="J76" i="27"/>
  <c r="J77" i="27" s="1"/>
  <c r="I76" i="27"/>
  <c r="I77" i="27" s="1"/>
  <c r="M280" i="27"/>
  <c r="M452" i="27"/>
  <c r="I452" i="27"/>
  <c r="I453" i="27" s="1"/>
  <c r="I454" i="27" s="1"/>
  <c r="I455" i="27" s="1"/>
  <c r="I456" i="27" s="1"/>
  <c r="I457" i="27" s="1"/>
  <c r="J452" i="27"/>
  <c r="J453" i="27" s="1"/>
  <c r="J454" i="27" s="1"/>
  <c r="J455" i="27" s="1"/>
  <c r="J456" i="27" s="1"/>
  <c r="J457" i="27" s="1"/>
  <c r="M172" i="27"/>
  <c r="M25" i="27"/>
  <c r="M330" i="27"/>
  <c r="M338" i="27"/>
  <c r="M123" i="27"/>
  <c r="M121" i="27"/>
  <c r="J121" i="27"/>
  <c r="I121" i="27"/>
  <c r="M350" i="27"/>
  <c r="J350" i="27"/>
  <c r="J351" i="27" s="1"/>
  <c r="J352" i="27" s="1"/>
  <c r="J353" i="27" s="1"/>
  <c r="I350" i="27"/>
  <c r="I351" i="27" s="1"/>
  <c r="I352" i="27" s="1"/>
  <c r="I353" i="27" s="1"/>
  <c r="M44" i="27"/>
  <c r="M52" i="27"/>
  <c r="M60" i="27"/>
  <c r="M109" i="27"/>
  <c r="I109" i="27"/>
  <c r="J109" i="27"/>
  <c r="M91" i="27"/>
  <c r="I91" i="27"/>
  <c r="I92" i="27" s="1"/>
  <c r="J91" i="27"/>
  <c r="J92" i="27" s="1"/>
  <c r="M245" i="27"/>
  <c r="M349" i="27"/>
  <c r="M32" i="27"/>
  <c r="M219" i="27"/>
  <c r="M117" i="27"/>
  <c r="I117" i="27"/>
  <c r="I118" i="27" s="1"/>
  <c r="J117" i="27"/>
  <c r="J118" i="27" s="1"/>
  <c r="M461" i="27"/>
  <c r="M469" i="27"/>
  <c r="M18" i="27"/>
  <c r="M185" i="27"/>
  <c r="M214" i="27"/>
  <c r="J214" i="27"/>
  <c r="J215" i="27" s="1"/>
  <c r="I214" i="27"/>
  <c r="I215" i="27" s="1"/>
  <c r="I162" i="27"/>
  <c r="I163" i="27" s="1"/>
  <c r="I164" i="27" s="1"/>
  <c r="I165" i="27" s="1"/>
  <c r="I166" i="27" s="1"/>
  <c r="I167" i="27" s="1"/>
  <c r="I168" i="27" s="1"/>
  <c r="M162" i="27"/>
  <c r="J162" i="27"/>
  <c r="J163" i="27" s="1"/>
  <c r="J164" i="27" s="1"/>
  <c r="J165" i="27" s="1"/>
  <c r="J166" i="27" s="1"/>
  <c r="J167" i="27" s="1"/>
  <c r="J168" i="27" s="1"/>
  <c r="M262" i="27"/>
  <c r="M378" i="27"/>
  <c r="I378" i="27"/>
  <c r="I379" i="27" s="1"/>
  <c r="I380" i="27" s="1"/>
  <c r="I381" i="27" s="1"/>
  <c r="J378" i="27"/>
  <c r="J379" i="27" s="1"/>
  <c r="J380" i="27" s="1"/>
  <c r="J381" i="27" s="1"/>
  <c r="M29" i="27"/>
  <c r="M193" i="27"/>
  <c r="M258" i="27"/>
  <c r="M237" i="27"/>
  <c r="I237" i="27"/>
  <c r="I238" i="27" s="1"/>
  <c r="I239" i="27" s="1"/>
  <c r="I240" i="27" s="1"/>
  <c r="J237" i="27"/>
  <c r="J238" i="27" s="1"/>
  <c r="J239" i="27" s="1"/>
  <c r="J240" i="27" s="1"/>
  <c r="M421" i="27"/>
  <c r="I421" i="27"/>
  <c r="I422" i="27" s="1"/>
  <c r="I423" i="27" s="1"/>
  <c r="I424" i="27" s="1"/>
  <c r="I425" i="27" s="1"/>
  <c r="I426" i="27" s="1"/>
  <c r="I427" i="27" s="1"/>
  <c r="I428" i="27" s="1"/>
  <c r="I429" i="27" s="1"/>
  <c r="I430" i="27" s="1"/>
  <c r="I431" i="27" s="1"/>
  <c r="I432" i="27" s="1"/>
  <c r="I433" i="27" s="1"/>
  <c r="I434" i="27" s="1"/>
  <c r="J421" i="27"/>
  <c r="J422" i="27" s="1"/>
  <c r="J423" i="27" s="1"/>
  <c r="J424" i="27" s="1"/>
  <c r="J425" i="27" s="1"/>
  <c r="J426" i="27" s="1"/>
  <c r="J427" i="27" s="1"/>
  <c r="J428" i="27" s="1"/>
  <c r="J429" i="27" s="1"/>
  <c r="J430" i="27" s="1"/>
  <c r="J431" i="27" s="1"/>
  <c r="J432" i="27" s="1"/>
  <c r="J433" i="27" s="1"/>
  <c r="J434" i="27" s="1"/>
  <c r="M429" i="27"/>
  <c r="M360" i="27"/>
  <c r="M216" i="27"/>
  <c r="I216" i="27"/>
  <c r="I217" i="27" s="1"/>
  <c r="J216" i="27"/>
  <c r="J217" i="27" s="1"/>
  <c r="M251" i="27"/>
  <c r="I251" i="27"/>
  <c r="J251" i="27"/>
  <c r="I405" i="27"/>
  <c r="I406" i="27" s="1"/>
  <c r="M405" i="27"/>
  <c r="J405" i="27"/>
  <c r="J406" i="27" s="1"/>
  <c r="M308" i="27"/>
  <c r="M224" i="27"/>
  <c r="J224" i="27"/>
  <c r="J225" i="27" s="1"/>
  <c r="J226" i="27" s="1"/>
  <c r="J227" i="27" s="1"/>
  <c r="J228" i="27" s="1"/>
  <c r="J229" i="27" s="1"/>
  <c r="I224" i="27"/>
  <c r="I225" i="27" s="1"/>
  <c r="I226" i="27" s="1"/>
  <c r="I227" i="27" s="1"/>
  <c r="I228" i="27" s="1"/>
  <c r="I229" i="27" s="1"/>
  <c r="M451" i="27"/>
  <c r="M277" i="27"/>
  <c r="J277" i="27"/>
  <c r="J278" i="27" s="1"/>
  <c r="J279" i="27" s="1"/>
  <c r="J280" i="27" s="1"/>
  <c r="J281" i="27" s="1"/>
  <c r="J282" i="27" s="1"/>
  <c r="J283" i="27" s="1"/>
  <c r="J284" i="27" s="1"/>
  <c r="I277" i="27"/>
  <c r="I278" i="27" s="1"/>
  <c r="I279" i="27" s="1"/>
  <c r="I280" i="27" s="1"/>
  <c r="I281" i="27" s="1"/>
  <c r="I282" i="27" s="1"/>
  <c r="I283" i="27" s="1"/>
  <c r="I284" i="27" s="1"/>
  <c r="M140" i="27"/>
  <c r="M339" i="27"/>
  <c r="M351" i="27"/>
  <c r="M57" i="27"/>
  <c r="M246" i="27"/>
  <c r="M33" i="27"/>
  <c r="M267" i="27"/>
  <c r="I267" i="27"/>
  <c r="I268" i="27" s="1"/>
  <c r="I269" i="27" s="1"/>
  <c r="I270" i="27" s="1"/>
  <c r="I271" i="27" s="1"/>
  <c r="I272" i="27" s="1"/>
  <c r="I273" i="27" s="1"/>
  <c r="I274" i="27" s="1"/>
  <c r="I275" i="27" s="1"/>
  <c r="I276" i="27" s="1"/>
  <c r="J267" i="27"/>
  <c r="J268" i="27" s="1"/>
  <c r="J269" i="27" s="1"/>
  <c r="J270" i="27" s="1"/>
  <c r="J271" i="27" s="1"/>
  <c r="J272" i="27" s="1"/>
  <c r="J273" i="27" s="1"/>
  <c r="J274" i="27" s="1"/>
  <c r="J275" i="27" s="1"/>
  <c r="J276" i="27" s="1"/>
  <c r="M275" i="27"/>
  <c r="M386" i="27"/>
  <c r="M394" i="27"/>
  <c r="M415" i="27"/>
  <c r="M417" i="27"/>
  <c r="J417" i="27"/>
  <c r="J418" i="27" s="1"/>
  <c r="J419" i="27" s="1"/>
  <c r="J420" i="27" s="1"/>
  <c r="I417" i="27"/>
  <c r="I418" i="27" s="1"/>
  <c r="I419" i="27" s="1"/>
  <c r="I420" i="27" s="1"/>
  <c r="M316" i="27"/>
  <c r="M234" i="27"/>
  <c r="M153" i="27"/>
  <c r="I153" i="27"/>
  <c r="I154" i="27" s="1"/>
  <c r="J153" i="27"/>
  <c r="J154" i="27" s="1"/>
  <c r="M473" i="27"/>
  <c r="I473" i="27"/>
  <c r="J473" i="27"/>
  <c r="M173" i="27"/>
  <c r="M409" i="27"/>
  <c r="M335" i="27"/>
  <c r="M179" i="27"/>
  <c r="M53" i="27"/>
  <c r="M107" i="27"/>
  <c r="M475" i="27"/>
  <c r="M190" i="27"/>
  <c r="I190" i="27"/>
  <c r="J190" i="27"/>
  <c r="M186" i="27"/>
  <c r="M86" i="27"/>
  <c r="M261" i="27"/>
  <c r="J261" i="27"/>
  <c r="J262" i="27" s="1"/>
  <c r="J263" i="27" s="1"/>
  <c r="J264" i="27" s="1"/>
  <c r="I261" i="27"/>
  <c r="I262" i="27" s="1"/>
  <c r="I263" i="27" s="1"/>
  <c r="I264" i="27" s="1"/>
  <c r="M16" i="27"/>
  <c r="J16" i="27"/>
  <c r="I16" i="27"/>
  <c r="M28" i="27"/>
  <c r="M192" i="27"/>
  <c r="M257" i="27"/>
  <c r="M250" i="27"/>
  <c r="M424" i="27"/>
  <c r="M432" i="27"/>
  <c r="M363" i="27"/>
  <c r="M322" i="27"/>
  <c r="M299" i="27"/>
  <c r="M307" i="27"/>
  <c r="M315" i="27"/>
  <c r="M286" i="27"/>
  <c r="M233" i="27"/>
  <c r="M206" i="27"/>
  <c r="M209" i="27"/>
  <c r="J209" i="27"/>
  <c r="J210" i="27" s="1"/>
  <c r="I209" i="27"/>
  <c r="I210" i="27" s="1"/>
  <c r="M447" i="27"/>
  <c r="J447" i="27"/>
  <c r="I447" i="27"/>
  <c r="M450" i="27"/>
  <c r="M67" i="27"/>
  <c r="M135" i="27"/>
  <c r="M88" i="27"/>
  <c r="M221" i="27"/>
  <c r="M284" i="27"/>
  <c r="M456" i="27"/>
  <c r="M38" i="27"/>
  <c r="M139" i="27"/>
  <c r="I139" i="27"/>
  <c r="I140" i="27" s="1"/>
  <c r="J139" i="27"/>
  <c r="J140" i="27" s="1"/>
  <c r="M408" i="27"/>
  <c r="M326" i="27"/>
  <c r="J326" i="27"/>
  <c r="J327" i="27" s="1"/>
  <c r="J328" i="27" s="1"/>
  <c r="J329" i="27" s="1"/>
  <c r="J330" i="27" s="1"/>
  <c r="J331" i="27" s="1"/>
  <c r="J332" i="27" s="1"/>
  <c r="J333" i="27" s="1"/>
  <c r="J334" i="27" s="1"/>
  <c r="J335" i="27" s="1"/>
  <c r="J336" i="27" s="1"/>
  <c r="J337" i="27" s="1"/>
  <c r="J338" i="27" s="1"/>
  <c r="J339" i="27" s="1"/>
  <c r="J340" i="27" s="1"/>
  <c r="J341" i="27" s="1"/>
  <c r="J342" i="27" s="1"/>
  <c r="J343" i="27" s="1"/>
  <c r="J344" i="27" s="1"/>
  <c r="J345" i="27" s="1"/>
  <c r="I326" i="27"/>
  <c r="I327" i="27" s="1"/>
  <c r="I328" i="27" s="1"/>
  <c r="I329" i="27" s="1"/>
  <c r="I330" i="27" s="1"/>
  <c r="I331" i="27" s="1"/>
  <c r="I332" i="27" s="1"/>
  <c r="I333" i="27" s="1"/>
  <c r="I334" i="27" s="1"/>
  <c r="I335" i="27" s="1"/>
  <c r="I336" i="27" s="1"/>
  <c r="I337" i="27" s="1"/>
  <c r="I338" i="27" s="1"/>
  <c r="I339" i="27" s="1"/>
  <c r="I340" i="27" s="1"/>
  <c r="I341" i="27" s="1"/>
  <c r="I342" i="27" s="1"/>
  <c r="I343" i="27" s="1"/>
  <c r="I344" i="27" s="1"/>
  <c r="I345" i="27" s="1"/>
  <c r="M334" i="27"/>
  <c r="M342" i="27"/>
  <c r="M127" i="27"/>
  <c r="J178" i="27"/>
  <c r="J179" i="27" s="1"/>
  <c r="J180" i="27" s="1"/>
  <c r="J181" i="27" s="1"/>
  <c r="M178" i="27"/>
  <c r="I178" i="27"/>
  <c r="I179" i="27" s="1"/>
  <c r="I180" i="27" s="1"/>
  <c r="I181" i="27" s="1"/>
  <c r="M48" i="27"/>
  <c r="M56" i="27"/>
  <c r="M64" i="27"/>
  <c r="M106" i="27"/>
  <c r="I106" i="27"/>
  <c r="I107" i="27" s="1"/>
  <c r="J106" i="27"/>
  <c r="J107" i="27" s="1"/>
  <c r="M289" i="27"/>
  <c r="M438" i="27"/>
  <c r="M399" i="27"/>
  <c r="M377" i="27"/>
  <c r="M202" i="27"/>
  <c r="J202" i="27"/>
  <c r="I202" i="27"/>
  <c r="M413" i="27"/>
  <c r="M200" i="27"/>
  <c r="I200" i="27"/>
  <c r="I201" i="27" s="1"/>
  <c r="J200" i="27"/>
  <c r="J201" i="27" s="1"/>
  <c r="M176" i="27"/>
  <c r="I176" i="27"/>
  <c r="J176" i="27"/>
  <c r="M465" i="27"/>
  <c r="M174" i="27"/>
  <c r="J174" i="27"/>
  <c r="I174" i="27"/>
  <c r="M266" i="27"/>
  <c r="I266" i="27"/>
  <c r="J266" i="27"/>
  <c r="M189" i="27"/>
  <c r="M166" i="27"/>
  <c r="M10" i="27"/>
  <c r="I10" i="27"/>
  <c r="I11" i="27" s="1"/>
  <c r="J10" i="27"/>
  <c r="J11" i="27" s="1"/>
  <c r="M372" i="27"/>
  <c r="I254" i="27"/>
  <c r="I255" i="27" s="1"/>
  <c r="I256" i="27" s="1"/>
  <c r="I257" i="27" s="1"/>
  <c r="I258" i="27" s="1"/>
  <c r="I259" i="27" s="1"/>
  <c r="I260" i="27" s="1"/>
  <c r="J254" i="27"/>
  <c r="J255" i="27" s="1"/>
  <c r="J256" i="27" s="1"/>
  <c r="J257" i="27" s="1"/>
  <c r="J258" i="27" s="1"/>
  <c r="J259" i="27" s="1"/>
  <c r="J260" i="27" s="1"/>
  <c r="M254" i="27"/>
  <c r="M247" i="27"/>
  <c r="I247" i="27"/>
  <c r="I248" i="27" s="1"/>
  <c r="I249" i="27" s="1"/>
  <c r="I250" i="27" s="1"/>
  <c r="J247" i="27"/>
  <c r="J248" i="27" s="1"/>
  <c r="J249" i="27" s="1"/>
  <c r="J250" i="27" s="1"/>
  <c r="M252" i="27"/>
  <c r="I252" i="27"/>
  <c r="J252" i="27"/>
  <c r="M425" i="27"/>
  <c r="M433" i="27"/>
  <c r="M265" i="27"/>
  <c r="I265" i="27"/>
  <c r="J265" i="27"/>
  <c r="M177" i="27"/>
  <c r="J177" i="27"/>
  <c r="I177" i="27"/>
  <c r="M68" i="27"/>
  <c r="I68" i="27"/>
  <c r="J68" i="27"/>
  <c r="M110" i="27"/>
  <c r="J110" i="27"/>
  <c r="J111" i="27" s="1"/>
  <c r="I110" i="27"/>
  <c r="I111" i="27" s="1"/>
  <c r="M457" i="27"/>
  <c r="M124" i="27"/>
  <c r="M41" i="27"/>
  <c r="J41" i="27"/>
  <c r="J42" i="27" s="1"/>
  <c r="J43" i="27" s="1"/>
  <c r="J44" i="27" s="1"/>
  <c r="J45" i="27" s="1"/>
  <c r="J46" i="27" s="1"/>
  <c r="J47" i="27" s="1"/>
  <c r="J48" i="27" s="1"/>
  <c r="J49" i="27" s="1"/>
  <c r="J50" i="27" s="1"/>
  <c r="J51" i="27" s="1"/>
  <c r="J52" i="27" s="1"/>
  <c r="J53" i="27" s="1"/>
  <c r="J54" i="27" s="1"/>
  <c r="J55" i="27" s="1"/>
  <c r="J56" i="27" s="1"/>
  <c r="J57" i="27" s="1"/>
  <c r="J58" i="27" s="1"/>
  <c r="J59" i="27" s="1"/>
  <c r="J60" i="27" s="1"/>
  <c r="J61" i="27" s="1"/>
  <c r="J62" i="27" s="1"/>
  <c r="J63" i="27" s="1"/>
  <c r="J64" i="27" s="1"/>
  <c r="J65" i="27" s="1"/>
  <c r="I41" i="27"/>
  <c r="I42" i="27" s="1"/>
  <c r="I43" i="27" s="1"/>
  <c r="I44" i="27" s="1"/>
  <c r="I45" i="27" s="1"/>
  <c r="I46" i="27" s="1"/>
  <c r="I47" i="27" s="1"/>
  <c r="I48" i="27" s="1"/>
  <c r="I49" i="27" s="1"/>
  <c r="I50" i="27" s="1"/>
  <c r="I51" i="27" s="1"/>
  <c r="I52" i="27" s="1"/>
  <c r="I53" i="27" s="1"/>
  <c r="I54" i="27" s="1"/>
  <c r="I55" i="27" s="1"/>
  <c r="I56" i="27" s="1"/>
  <c r="I57" i="27" s="1"/>
  <c r="I58" i="27" s="1"/>
  <c r="I59" i="27" s="1"/>
  <c r="I60" i="27" s="1"/>
  <c r="I61" i="27" s="1"/>
  <c r="I62" i="27" s="1"/>
  <c r="I63" i="27" s="1"/>
  <c r="I64" i="27" s="1"/>
  <c r="I65" i="27" s="1"/>
  <c r="M435" i="27"/>
  <c r="I435" i="27"/>
  <c r="I436" i="27" s="1"/>
  <c r="I437" i="27" s="1"/>
  <c r="I438" i="27" s="1"/>
  <c r="J435" i="27"/>
  <c r="J436" i="27" s="1"/>
  <c r="J437" i="27" s="1"/>
  <c r="J438" i="27" s="1"/>
  <c r="M374" i="27"/>
  <c r="I374" i="27"/>
  <c r="I375" i="27" s="1"/>
  <c r="I376" i="27" s="1"/>
  <c r="I377" i="27" s="1"/>
  <c r="J374" i="27"/>
  <c r="J375" i="27" s="1"/>
  <c r="J376" i="27" s="1"/>
  <c r="J377" i="27" s="1"/>
  <c r="M160" i="27"/>
  <c r="J160" i="27"/>
  <c r="I160" i="27"/>
  <c r="M466" i="27"/>
  <c r="M215" i="27"/>
  <c r="M271" i="27"/>
  <c r="M382" i="27"/>
  <c r="J382" i="27"/>
  <c r="J383" i="27" s="1"/>
  <c r="J384" i="27" s="1"/>
  <c r="J385" i="27" s="1"/>
  <c r="J386" i="27" s="1"/>
  <c r="J387" i="27" s="1"/>
  <c r="J388" i="27" s="1"/>
  <c r="J389" i="27" s="1"/>
  <c r="J390" i="27" s="1"/>
  <c r="J391" i="27" s="1"/>
  <c r="J392" i="27" s="1"/>
  <c r="J393" i="27" s="1"/>
  <c r="J394" i="27" s="1"/>
  <c r="J395" i="27" s="1"/>
  <c r="I382" i="27"/>
  <c r="I383" i="27" s="1"/>
  <c r="I384" i="27" s="1"/>
  <c r="I385" i="27" s="1"/>
  <c r="I386" i="27" s="1"/>
  <c r="I387" i="27" s="1"/>
  <c r="I388" i="27" s="1"/>
  <c r="I389" i="27" s="1"/>
  <c r="I390" i="27" s="1"/>
  <c r="I391" i="27" s="1"/>
  <c r="I392" i="27" s="1"/>
  <c r="I393" i="27" s="1"/>
  <c r="I394" i="27" s="1"/>
  <c r="I395" i="27" s="1"/>
  <c r="M390" i="27"/>
  <c r="J94" i="27"/>
  <c r="J95" i="27" s="1"/>
  <c r="J96" i="27" s="1"/>
  <c r="M94" i="27"/>
  <c r="I94" i="27"/>
  <c r="I95" i="27" s="1"/>
  <c r="I96" i="27" s="1"/>
  <c r="M72" i="27"/>
  <c r="I72" i="27"/>
  <c r="I73" i="27" s="1"/>
  <c r="J72" i="27"/>
  <c r="J73" i="27" s="1"/>
  <c r="M203" i="27"/>
  <c r="J203" i="27"/>
  <c r="J204" i="27" s="1"/>
  <c r="I203" i="27"/>
  <c r="I204" i="27" s="1"/>
  <c r="M74" i="27"/>
  <c r="J74" i="27"/>
  <c r="J75" i="27" s="1"/>
  <c r="I74" i="27"/>
  <c r="I75" i="27" s="1"/>
  <c r="M453" i="27"/>
  <c r="M45" i="27"/>
  <c r="M65" i="27"/>
  <c r="M476" i="27"/>
  <c r="M458" i="27"/>
  <c r="J458" i="27"/>
  <c r="J459" i="27" s="1"/>
  <c r="J460" i="27" s="1"/>
  <c r="J461" i="27" s="1"/>
  <c r="J462" i="27" s="1"/>
  <c r="J463" i="27" s="1"/>
  <c r="J464" i="27" s="1"/>
  <c r="J465" i="27" s="1"/>
  <c r="J466" i="27" s="1"/>
  <c r="J467" i="27" s="1"/>
  <c r="J468" i="27" s="1"/>
  <c r="J469" i="27" s="1"/>
  <c r="J470" i="27" s="1"/>
  <c r="J471" i="27" s="1"/>
  <c r="I458" i="27"/>
  <c r="I459" i="27" s="1"/>
  <c r="I460" i="27" s="1"/>
  <c r="I461" i="27" s="1"/>
  <c r="I462" i="27" s="1"/>
  <c r="I463" i="27" s="1"/>
  <c r="I464" i="27" s="1"/>
  <c r="I465" i="27" s="1"/>
  <c r="I466" i="27" s="1"/>
  <c r="I467" i="27" s="1"/>
  <c r="I468" i="27" s="1"/>
  <c r="I469" i="27" s="1"/>
  <c r="I470" i="27" s="1"/>
  <c r="I471" i="27" s="1"/>
  <c r="E69" i="27"/>
  <c r="L69" i="27" s="1"/>
  <c r="E158" i="27"/>
  <c r="L158" i="27" s="1"/>
  <c r="E116" i="27"/>
  <c r="L116" i="27" s="1"/>
  <c r="E368" i="27"/>
  <c r="L368" i="27" s="1"/>
  <c r="E448" i="27"/>
  <c r="L448" i="27" s="1"/>
  <c r="E481" i="27"/>
  <c r="L481" i="27" s="1"/>
  <c r="E132" i="27"/>
  <c r="L132" i="27" s="1"/>
  <c r="E287" i="27"/>
  <c r="L287" i="27" s="1"/>
  <c r="E196" i="27"/>
  <c r="L196" i="27" s="1"/>
  <c r="E230" i="27"/>
  <c r="L230" i="27" s="1"/>
  <c r="E290" i="27"/>
  <c r="L290" i="27" s="1"/>
  <c r="E156" i="27"/>
  <c r="L156" i="27" s="1"/>
  <c r="E169" i="27"/>
  <c r="L169" i="27" s="1"/>
  <c r="E101" i="27"/>
  <c r="L101" i="27" s="1"/>
  <c r="E211" i="27"/>
  <c r="L211" i="27" s="1"/>
  <c r="E89" i="27"/>
  <c r="L89" i="27" s="1"/>
  <c r="E404" i="27"/>
  <c r="L404" i="27" s="1"/>
  <c r="E292" i="27"/>
  <c r="L292" i="27" s="1"/>
  <c r="E411" i="27"/>
  <c r="L411" i="27" s="1"/>
  <c r="E147" i="27"/>
  <c r="L147" i="27" s="1"/>
  <c r="E155" i="27"/>
  <c r="L155" i="27" s="1"/>
  <c r="E149" i="27"/>
  <c r="L149" i="27" s="1"/>
  <c r="E148" i="27"/>
  <c r="L148" i="27" s="1"/>
  <c r="E100" i="27"/>
  <c r="L100" i="27" s="1"/>
  <c r="E144" i="27"/>
  <c r="L144" i="27" s="1"/>
  <c r="E396" i="27"/>
  <c r="L396" i="27" s="1"/>
  <c r="E439" i="27"/>
  <c r="L439" i="27" s="1"/>
  <c r="E170" i="27"/>
  <c r="L170" i="27" s="1"/>
  <c r="E141" i="27"/>
  <c r="L141" i="27" s="1"/>
  <c r="E83" i="27"/>
  <c r="L83" i="27" s="1"/>
  <c r="E243" i="27"/>
  <c r="E244" i="27" s="1"/>
  <c r="E112" i="27"/>
  <c r="L112" i="27" s="1"/>
  <c r="E78" i="27"/>
  <c r="L78" i="27" s="1"/>
  <c r="E12" i="27"/>
  <c r="L12" i="27" s="1"/>
  <c r="E161" i="27"/>
  <c r="L161" i="27" s="1"/>
  <c r="E182" i="27"/>
  <c r="L182" i="27" s="1"/>
  <c r="E97" i="27"/>
  <c r="L97" i="27" s="1"/>
  <c r="E354" i="27"/>
  <c r="E480" i="27"/>
  <c r="L480" i="27" s="1"/>
  <c r="E85" i="27"/>
  <c r="L85" i="27" s="1"/>
  <c r="E27" i="27"/>
  <c r="L27" i="27" s="1"/>
  <c r="E191" i="27"/>
  <c r="L191" i="27" s="1"/>
  <c r="E138" i="27"/>
  <c r="L138" i="27" s="1"/>
  <c r="E146" i="27"/>
  <c r="L146" i="27" s="1"/>
  <c r="E213" i="27"/>
  <c r="L213" i="27" s="1"/>
  <c r="E298" i="27"/>
  <c r="L298" i="27" s="1"/>
  <c r="E93" i="27"/>
  <c r="L93" i="27" s="1"/>
  <c r="E285" i="27"/>
  <c r="E205" i="27"/>
  <c r="L205" i="27" s="1"/>
  <c r="E223" i="27"/>
  <c r="L223" i="27" s="1"/>
  <c r="E66" i="27"/>
  <c r="L66" i="27" s="1"/>
  <c r="E134" i="27"/>
  <c r="L134" i="27" s="1"/>
  <c r="E87" i="27"/>
  <c r="L87" i="27" s="1"/>
  <c r="E220" i="27"/>
  <c r="L220" i="27" s="1"/>
  <c r="E37" i="27"/>
  <c r="L37" i="27" s="1"/>
  <c r="E407" i="27"/>
  <c r="L407" i="27" s="1"/>
  <c r="E151" i="27"/>
  <c r="L151" i="27" s="1"/>
  <c r="E212" i="27"/>
  <c r="L212" i="27" s="1"/>
  <c r="E99" i="27"/>
  <c r="L99" i="27" s="1"/>
  <c r="E474" i="27"/>
  <c r="L474" i="27" s="1"/>
  <c r="D196" i="27"/>
  <c r="E114" i="27"/>
  <c r="L114" i="27" s="1"/>
  <c r="E397" i="27"/>
  <c r="E207" i="27"/>
  <c r="E102" i="27"/>
  <c r="L102" i="27" s="1"/>
  <c r="E20" i="27"/>
  <c r="E403" i="27"/>
  <c r="L403" i="27" s="1"/>
  <c r="E40" i="27"/>
  <c r="L40" i="27" s="1"/>
  <c r="E414" i="27"/>
  <c r="L414" i="27" s="1"/>
  <c r="E152" i="27"/>
  <c r="L152" i="27" s="1"/>
  <c r="E222" i="27"/>
  <c r="L222" i="27" s="1"/>
  <c r="E159" i="27"/>
  <c r="D159" i="27" s="1"/>
  <c r="E80" i="27"/>
  <c r="L80" i="27" s="1"/>
  <c r="E472" i="27"/>
  <c r="L472" i="27" s="1"/>
  <c r="E318" i="27"/>
  <c r="L318" i="27" s="1"/>
  <c r="E241" i="27"/>
  <c r="E157" i="27"/>
  <c r="L157" i="27" s="1"/>
  <c r="E76" i="27"/>
  <c r="L76" i="27" s="1"/>
  <c r="E452" i="27"/>
  <c r="L452" i="27" s="1"/>
  <c r="E121" i="27"/>
  <c r="L121" i="27" s="1"/>
  <c r="E350" i="27"/>
  <c r="L350" i="27" s="1"/>
  <c r="E109" i="27"/>
  <c r="L109" i="27" s="1"/>
  <c r="E91" i="27"/>
  <c r="L91" i="27" s="1"/>
  <c r="E117" i="27"/>
  <c r="L117" i="27" s="1"/>
  <c r="E214" i="27"/>
  <c r="L214" i="27" s="1"/>
  <c r="E162" i="27"/>
  <c r="E482" i="27"/>
  <c r="E378" i="27"/>
  <c r="L378" i="27" s="1"/>
  <c r="E237" i="27"/>
  <c r="L237" i="27" s="1"/>
  <c r="E421" i="27"/>
  <c r="L421" i="27" s="1"/>
  <c r="E216" i="27"/>
  <c r="E251" i="27"/>
  <c r="L251" i="27" s="1"/>
  <c r="E405" i="27"/>
  <c r="E224" i="27"/>
  <c r="E277" i="27"/>
  <c r="L277" i="27" s="1"/>
  <c r="E267" i="27"/>
  <c r="E417" i="27"/>
  <c r="L417" i="27" s="1"/>
  <c r="E153" i="27"/>
  <c r="E473" i="27"/>
  <c r="L473" i="27" s="1"/>
  <c r="E190" i="27"/>
  <c r="L190" i="27" s="1"/>
  <c r="E15" i="27"/>
  <c r="L15" i="27" s="1"/>
  <c r="E175" i="27"/>
  <c r="L175" i="27" s="1"/>
  <c r="E346" i="27"/>
  <c r="E477" i="27"/>
  <c r="E35" i="27"/>
  <c r="E145" i="27"/>
  <c r="L145" i="27" s="1"/>
  <c r="E370" i="27"/>
  <c r="E195" i="27"/>
  <c r="L195" i="27" s="1"/>
  <c r="E142" i="27"/>
  <c r="L142" i="27" s="1"/>
  <c r="E358" i="27"/>
  <c r="E119" i="27"/>
  <c r="E136" i="27"/>
  <c r="L136" i="27" s="1"/>
  <c r="E6" i="27"/>
  <c r="E356" i="27"/>
  <c r="E369" i="27"/>
  <c r="L369" i="27" s="1"/>
  <c r="E294" i="27"/>
  <c r="E26" i="27"/>
  <c r="L26" i="27" s="1"/>
  <c r="E108" i="27"/>
  <c r="L108" i="27" s="1"/>
  <c r="E137" i="27"/>
  <c r="L137" i="27" s="1"/>
  <c r="E24" i="27"/>
  <c r="E122" i="27"/>
  <c r="L122" i="27" s="1"/>
  <c r="E71" i="27"/>
  <c r="L71" i="27" s="1"/>
  <c r="E31" i="27"/>
  <c r="L31" i="27" s="1"/>
  <c r="E218" i="27"/>
  <c r="E150" i="27"/>
  <c r="L150" i="27" s="1"/>
  <c r="E131" i="27"/>
  <c r="L131" i="27" s="1"/>
  <c r="E17" i="27"/>
  <c r="L17" i="27" s="1"/>
  <c r="E23" i="27"/>
  <c r="L23" i="27" s="1"/>
  <c r="E198" i="27"/>
  <c r="E443" i="27"/>
  <c r="E81" i="27"/>
  <c r="E143" i="27"/>
  <c r="L143" i="27" s="1"/>
  <c r="E253" i="27"/>
  <c r="L253" i="27" s="1"/>
  <c r="E479" i="27"/>
  <c r="L479" i="27" s="1"/>
  <c r="E261" i="27"/>
  <c r="E16" i="27"/>
  <c r="L16" i="27" s="1"/>
  <c r="E209" i="27"/>
  <c r="E447" i="27"/>
  <c r="D66" i="27"/>
  <c r="E139" i="27"/>
  <c r="E326" i="27"/>
  <c r="E178" i="27"/>
  <c r="E106" i="27"/>
  <c r="E202" i="27"/>
  <c r="L202" i="27" s="1"/>
  <c r="E200" i="27"/>
  <c r="L200" i="27" s="1"/>
  <c r="E176" i="27"/>
  <c r="L176" i="27" s="1"/>
  <c r="E174" i="27"/>
  <c r="L174" i="27" s="1"/>
  <c r="E266" i="27"/>
  <c r="L266" i="27" s="1"/>
  <c r="E10" i="27"/>
  <c r="E254" i="27"/>
  <c r="E247" i="27"/>
  <c r="E252" i="27"/>
  <c r="L252" i="27" s="1"/>
  <c r="E265" i="27"/>
  <c r="L265" i="27" s="1"/>
  <c r="E177" i="27"/>
  <c r="L177" i="27" s="1"/>
  <c r="E68" i="27"/>
  <c r="L68" i="27" s="1"/>
  <c r="E110" i="27"/>
  <c r="E41" i="27"/>
  <c r="E435" i="27"/>
  <c r="E374" i="27"/>
  <c r="I2" i="27"/>
  <c r="I3" i="27" s="1"/>
  <c r="I4" i="27" s="1"/>
  <c r="I5" i="27" s="1"/>
  <c r="J2" i="27"/>
  <c r="J3" i="27" s="1"/>
  <c r="J4" i="27" s="1"/>
  <c r="J5" i="27" s="1"/>
  <c r="M2" i="27"/>
  <c r="E2" i="27"/>
  <c r="E382" i="27"/>
  <c r="E94" i="27"/>
  <c r="E72" i="27"/>
  <c r="E203" i="27"/>
  <c r="E74" i="27"/>
  <c r="E476" i="27"/>
  <c r="L476" i="27" s="1"/>
  <c r="E458" i="27"/>
  <c r="L458" i="27" s="1"/>
  <c r="D448" i="27" l="1"/>
  <c r="L482" i="27"/>
  <c r="D482" i="27"/>
  <c r="D93" i="27"/>
  <c r="D481" i="27"/>
  <c r="E453" i="27"/>
  <c r="D452" i="27"/>
  <c r="D71" i="27"/>
  <c r="D396" i="27"/>
  <c r="D298" i="27"/>
  <c r="D368" i="27"/>
  <c r="D182" i="27"/>
  <c r="D80" i="27"/>
  <c r="D287" i="27"/>
  <c r="D37" i="27"/>
  <c r="D27" i="27"/>
  <c r="E171" i="27"/>
  <c r="D171" i="27" s="1"/>
  <c r="D175" i="27"/>
  <c r="D170" i="27"/>
  <c r="D202" i="27"/>
  <c r="D474" i="27"/>
  <c r="E38" i="27"/>
  <c r="L38" i="27" s="1"/>
  <c r="D116" i="27"/>
  <c r="D411" i="27"/>
  <c r="E449" i="27"/>
  <c r="L449" i="27" s="1"/>
  <c r="E291" i="27"/>
  <c r="L291" i="27" s="1"/>
  <c r="D220" i="27"/>
  <c r="D158" i="27"/>
  <c r="D214" i="27"/>
  <c r="D87" i="27"/>
  <c r="D205" i="27"/>
  <c r="E28" i="27"/>
  <c r="L28" i="27" s="1"/>
  <c r="D141" i="27"/>
  <c r="D144" i="27"/>
  <c r="D161" i="27"/>
  <c r="D15" i="27"/>
  <c r="D354" i="27"/>
  <c r="E98" i="27"/>
  <c r="L98" i="27" s="1"/>
  <c r="D132" i="27"/>
  <c r="E70" i="27"/>
  <c r="L70" i="27" s="1"/>
  <c r="E408" i="27"/>
  <c r="L408" i="27" s="1"/>
  <c r="E133" i="27"/>
  <c r="L133" i="27" s="1"/>
  <c r="D97" i="27"/>
  <c r="D439" i="27"/>
  <c r="D213" i="27"/>
  <c r="D69" i="27"/>
  <c r="D407" i="27"/>
  <c r="E221" i="27"/>
  <c r="L221" i="27" s="1"/>
  <c r="E88" i="27"/>
  <c r="L88" i="27" s="1"/>
  <c r="E135" i="27"/>
  <c r="L135" i="27" s="1"/>
  <c r="E67" i="27"/>
  <c r="L67" i="27" s="1"/>
  <c r="D149" i="27"/>
  <c r="D472" i="27"/>
  <c r="D404" i="27"/>
  <c r="E412" i="27"/>
  <c r="L412" i="27" s="1"/>
  <c r="D89" i="27"/>
  <c r="E415" i="27"/>
  <c r="L415" i="27" s="1"/>
  <c r="E90" i="27"/>
  <c r="L90" i="27" s="1"/>
  <c r="D134" i="27"/>
  <c r="E206" i="27"/>
  <c r="L206" i="27" s="1"/>
  <c r="D285" i="27"/>
  <c r="E299" i="27"/>
  <c r="L299" i="27" s="1"/>
  <c r="D152" i="27"/>
  <c r="D414" i="27"/>
  <c r="D223" i="27"/>
  <c r="D101" i="27"/>
  <c r="D136" i="27"/>
  <c r="D350" i="27"/>
  <c r="D121" i="27"/>
  <c r="D251" i="27"/>
  <c r="E351" i="27"/>
  <c r="L351" i="27" s="1"/>
  <c r="D40" i="27"/>
  <c r="D109" i="27"/>
  <c r="D253" i="27"/>
  <c r="D191" i="27"/>
  <c r="D85" i="27"/>
  <c r="D142" i="27"/>
  <c r="D83" i="27"/>
  <c r="E440" i="27"/>
  <c r="D440" i="27" s="1"/>
  <c r="E183" i="27"/>
  <c r="D183" i="27" s="1"/>
  <c r="D156" i="27"/>
  <c r="E92" i="27"/>
  <c r="L92" i="27" s="1"/>
  <c r="E197" i="27"/>
  <c r="L197" i="27" s="1"/>
  <c r="D211" i="27"/>
  <c r="E293" i="27"/>
  <c r="L293" i="27" s="1"/>
  <c r="D397" i="27"/>
  <c r="D290" i="27"/>
  <c r="E84" i="27"/>
  <c r="L84" i="27" s="1"/>
  <c r="D151" i="27"/>
  <c r="D292" i="27"/>
  <c r="E79" i="27"/>
  <c r="L79" i="27" s="1"/>
  <c r="D112" i="27"/>
  <c r="E215" i="27"/>
  <c r="L215" i="27" s="1"/>
  <c r="D138" i="27"/>
  <c r="E192" i="27"/>
  <c r="E193" i="27" s="1"/>
  <c r="D193" i="27" s="1"/>
  <c r="E86" i="27"/>
  <c r="L86" i="27" s="1"/>
  <c r="E288" i="27"/>
  <c r="D288" i="27" s="1"/>
  <c r="E113" i="27"/>
  <c r="L113" i="27" s="1"/>
  <c r="L374" i="27"/>
  <c r="E375" i="27"/>
  <c r="D375" i="27" s="1"/>
  <c r="L435" i="27"/>
  <c r="E436" i="27"/>
  <c r="D436" i="27" s="1"/>
  <c r="L41" i="27"/>
  <c r="E42" i="27"/>
  <c r="D42" i="27" s="1"/>
  <c r="L178" i="27"/>
  <c r="E179" i="27"/>
  <c r="D179" i="27" s="1"/>
  <c r="L326" i="27"/>
  <c r="E327" i="27"/>
  <c r="D327" i="27" s="1"/>
  <c r="D23" i="27"/>
  <c r="L171" i="27"/>
  <c r="E172" i="27"/>
  <c r="D172" i="27" s="1"/>
  <c r="L370" i="27"/>
  <c r="E371" i="27"/>
  <c r="L346" i="27"/>
  <c r="E347" i="27"/>
  <c r="D347" i="27" s="1"/>
  <c r="D178" i="27"/>
  <c r="L153" i="27"/>
  <c r="E154" i="27"/>
  <c r="L154" i="27" s="1"/>
  <c r="E123" i="27"/>
  <c r="D123" i="27" s="1"/>
  <c r="L247" i="27"/>
  <c r="E248" i="27"/>
  <c r="D248" i="27" s="1"/>
  <c r="L10" i="27"/>
  <c r="E11" i="27"/>
  <c r="L11" i="27" s="1"/>
  <c r="D265" i="27"/>
  <c r="L106" i="27"/>
  <c r="E107" i="27"/>
  <c r="L107" i="27" s="1"/>
  <c r="D447" i="27"/>
  <c r="L447" i="27"/>
  <c r="E201" i="27"/>
  <c r="L201" i="27" s="1"/>
  <c r="E25" i="27"/>
  <c r="L25" i="27" s="1"/>
  <c r="L24" i="27"/>
  <c r="L356" i="27"/>
  <c r="E357" i="27"/>
  <c r="L357" i="27" s="1"/>
  <c r="L6" i="27"/>
  <c r="E7" i="27"/>
  <c r="D7" i="27" s="1"/>
  <c r="L119" i="27"/>
  <c r="E120" i="27"/>
  <c r="L358" i="27"/>
  <c r="E359" i="27"/>
  <c r="D359" i="27" s="1"/>
  <c r="L405" i="27"/>
  <c r="E406" i="27"/>
  <c r="L406" i="27" s="1"/>
  <c r="L216" i="27"/>
  <c r="E217" i="27"/>
  <c r="L217" i="27" s="1"/>
  <c r="E18" i="27"/>
  <c r="D18" i="27" s="1"/>
  <c r="E32" i="27"/>
  <c r="D32" i="27" s="1"/>
  <c r="L2" i="27"/>
  <c r="E3" i="27"/>
  <c r="D3" i="27" s="1"/>
  <c r="L453" i="27"/>
  <c r="E454" i="27"/>
  <c r="D454" i="27" s="1"/>
  <c r="L72" i="27"/>
  <c r="E73" i="27"/>
  <c r="L73" i="27" s="1"/>
  <c r="L94" i="27"/>
  <c r="E95" i="27"/>
  <c r="D95" i="27" s="1"/>
  <c r="L382" i="27"/>
  <c r="E383" i="27"/>
  <c r="D383" i="27" s="1"/>
  <c r="D200" i="27"/>
  <c r="L244" i="27"/>
  <c r="E245" i="27"/>
  <c r="D245" i="27" s="1"/>
  <c r="L35" i="27"/>
  <c r="E36" i="27"/>
  <c r="L36" i="27" s="1"/>
  <c r="D476" i="27"/>
  <c r="D458" i="27"/>
  <c r="L267" i="27"/>
  <c r="E268" i="27"/>
  <c r="D268" i="27" s="1"/>
  <c r="L224" i="27"/>
  <c r="E225" i="27"/>
  <c r="L74" i="27"/>
  <c r="E75" i="27"/>
  <c r="L75" i="27" s="1"/>
  <c r="L203" i="27"/>
  <c r="E204" i="27"/>
  <c r="L204" i="27" s="1"/>
  <c r="L110" i="27"/>
  <c r="E111" i="27"/>
  <c r="L111" i="27" s="1"/>
  <c r="D176" i="27"/>
  <c r="L254" i="27"/>
  <c r="E255" i="27"/>
  <c r="D255" i="27" s="1"/>
  <c r="D177" i="27"/>
  <c r="L139" i="27"/>
  <c r="E140" i="27"/>
  <c r="L140" i="27" s="1"/>
  <c r="E39" i="27"/>
  <c r="L39" i="27" s="1"/>
  <c r="E210" i="27"/>
  <c r="L210" i="27" s="1"/>
  <c r="L209" i="27"/>
  <c r="E262" i="27"/>
  <c r="D262" i="27" s="1"/>
  <c r="L261" i="27"/>
  <c r="D252" i="27"/>
  <c r="L81" i="27"/>
  <c r="E82" i="27"/>
  <c r="L82" i="27" s="1"/>
  <c r="E444" i="27"/>
  <c r="D444" i="27" s="1"/>
  <c r="L443" i="27"/>
  <c r="L198" i="27"/>
  <c r="E199" i="27"/>
  <c r="L199" i="27" s="1"/>
  <c r="D16" i="27"/>
  <c r="L218" i="27"/>
  <c r="E219" i="27"/>
  <c r="L219" i="27" s="1"/>
  <c r="L294" i="27"/>
  <c r="E295" i="27"/>
  <c r="D369" i="27"/>
  <c r="L477" i="27"/>
  <c r="E478" i="27"/>
  <c r="L478" i="27" s="1"/>
  <c r="D174" i="27"/>
  <c r="E459" i="27"/>
  <c r="D459" i="27" s="1"/>
  <c r="D261" i="27"/>
  <c r="E163" i="27"/>
  <c r="D163" i="27" s="1"/>
  <c r="L162" i="27"/>
  <c r="D17" i="27"/>
  <c r="D31" i="27"/>
  <c r="D122" i="27"/>
  <c r="D370" i="27"/>
  <c r="D222" i="27"/>
  <c r="D137" i="27"/>
  <c r="D190" i="27"/>
  <c r="D26" i="27"/>
  <c r="D78" i="27"/>
  <c r="D243" i="27"/>
  <c r="L243" i="27"/>
  <c r="D41" i="27"/>
  <c r="D277" i="27"/>
  <c r="D110" i="27"/>
  <c r="D443" i="27"/>
  <c r="D147" i="27"/>
  <c r="D237" i="27"/>
  <c r="E115" i="27"/>
  <c r="L115" i="27" s="1"/>
  <c r="D155" i="27"/>
  <c r="D195" i="27"/>
  <c r="D12" i="27"/>
  <c r="D20" i="27"/>
  <c r="D131" i="27"/>
  <c r="D480" i="27"/>
  <c r="D153" i="27"/>
  <c r="E231" i="27"/>
  <c r="E418" i="27"/>
  <c r="D418" i="27" s="1"/>
  <c r="E77" i="27"/>
  <c r="L77" i="27" s="1"/>
  <c r="D356" i="27"/>
  <c r="E160" i="27"/>
  <c r="L160" i="27" s="1"/>
  <c r="L159" i="27"/>
  <c r="E21" i="27"/>
  <c r="D21" i="27" s="1"/>
  <c r="L20" i="27"/>
  <c r="D473" i="27"/>
  <c r="E355" i="27"/>
  <c r="L355" i="27" s="1"/>
  <c r="L354" i="27"/>
  <c r="D117" i="27"/>
  <c r="E278" i="27"/>
  <c r="D278" i="27" s="1"/>
  <c r="E103" i="27"/>
  <c r="D103" i="27" s="1"/>
  <c r="D198" i="27"/>
  <c r="D203" i="27"/>
  <c r="D99" i="27"/>
  <c r="D148" i="27"/>
  <c r="D378" i="27"/>
  <c r="D94" i="27"/>
  <c r="D382" i="27"/>
  <c r="D2" i="27"/>
  <c r="D403" i="27"/>
  <c r="D207" i="27"/>
  <c r="D10" i="27"/>
  <c r="D267" i="27"/>
  <c r="E13" i="27"/>
  <c r="D13" i="27" s="1"/>
  <c r="D157" i="27"/>
  <c r="D254" i="27"/>
  <c r="D139" i="27"/>
  <c r="D218" i="27"/>
  <c r="E242" i="27"/>
  <c r="L242" i="27" s="1"/>
  <c r="L241" i="27"/>
  <c r="D6" i="27"/>
  <c r="D209" i="27"/>
  <c r="D318" i="27"/>
  <c r="E286" i="27"/>
  <c r="L286" i="27" s="1"/>
  <c r="L285" i="27"/>
  <c r="D145" i="27"/>
  <c r="D169" i="27"/>
  <c r="D102" i="27"/>
  <c r="D224" i="27"/>
  <c r="D405" i="27"/>
  <c r="D143" i="27"/>
  <c r="E379" i="27"/>
  <c r="D72" i="27"/>
  <c r="D146" i="27"/>
  <c r="D35" i="27"/>
  <c r="D100" i="27"/>
  <c r="D114" i="27"/>
  <c r="D74" i="27"/>
  <c r="D421" i="27"/>
  <c r="D106" i="27"/>
  <c r="D266" i="27"/>
  <c r="D244" i="27"/>
  <c r="D108" i="27"/>
  <c r="D24" i="27"/>
  <c r="D294" i="27"/>
  <c r="D119" i="27"/>
  <c r="D358" i="27"/>
  <c r="D91" i="27"/>
  <c r="E208" i="27"/>
  <c r="L207" i="27"/>
  <c r="E319" i="27"/>
  <c r="D319" i="27" s="1"/>
  <c r="E398" i="27"/>
  <c r="L397" i="27"/>
  <c r="D150" i="27"/>
  <c r="D212" i="27"/>
  <c r="D479" i="27"/>
  <c r="E118" i="27"/>
  <c r="L118" i="27" s="1"/>
  <c r="D326" i="27"/>
  <c r="D346" i="27"/>
  <c r="D81" i="27"/>
  <c r="E238" i="27"/>
  <c r="D162" i="27"/>
  <c r="D247" i="27"/>
  <c r="D241" i="27"/>
  <c r="D374" i="27"/>
  <c r="D477" i="27"/>
  <c r="D435" i="27"/>
  <c r="D453" i="27"/>
  <c r="D230" i="27"/>
  <c r="D216" i="27"/>
  <c r="E422" i="27"/>
  <c r="D422" i="27" s="1"/>
  <c r="D417" i="27"/>
  <c r="D68" i="27"/>
  <c r="D76" i="27"/>
  <c r="E441" i="27" l="1"/>
  <c r="D441" i="27" s="1"/>
  <c r="D38" i="27"/>
  <c r="E450" i="27"/>
  <c r="E451" i="27" s="1"/>
  <c r="D451" i="27" s="1"/>
  <c r="D201" i="27"/>
  <c r="D286" i="27"/>
  <c r="D291" i="27"/>
  <c r="L440" i="27"/>
  <c r="D133" i="27"/>
  <c r="D84" i="27"/>
  <c r="D406" i="27"/>
  <c r="D90" i="27"/>
  <c r="E289" i="27"/>
  <c r="D289" i="27" s="1"/>
  <c r="L192" i="27"/>
  <c r="D77" i="27"/>
  <c r="L475" i="27"/>
  <c r="D475" i="27"/>
  <c r="D11" i="27"/>
  <c r="D215" i="27"/>
  <c r="D25" i="27"/>
  <c r="D449" i="27"/>
  <c r="D98" i="27"/>
  <c r="D408" i="27"/>
  <c r="D28" i="27"/>
  <c r="E29" i="27"/>
  <c r="D29" i="27" s="1"/>
  <c r="D135" i="27"/>
  <c r="E409" i="27"/>
  <c r="D409" i="27" s="1"/>
  <c r="D299" i="27"/>
  <c r="D67" i="27"/>
  <c r="D210" i="27"/>
  <c r="E413" i="27"/>
  <c r="L413" i="27" s="1"/>
  <c r="D412" i="27"/>
  <c r="E416" i="27"/>
  <c r="L416" i="27" s="1"/>
  <c r="D70" i="27"/>
  <c r="D92" i="27"/>
  <c r="E352" i="27"/>
  <c r="D352" i="27" s="1"/>
  <c r="D351" i="27"/>
  <c r="D107" i="27"/>
  <c r="D206" i="27"/>
  <c r="D293" i="27"/>
  <c r="D415" i="27"/>
  <c r="D82" i="27"/>
  <c r="D192" i="27"/>
  <c r="D88" i="27"/>
  <c r="D86" i="27"/>
  <c r="D221" i="27"/>
  <c r="D197" i="27"/>
  <c r="L288" i="27"/>
  <c r="D204" i="27"/>
  <c r="E300" i="27"/>
  <c r="D300" i="27" s="1"/>
  <c r="D140" i="27"/>
  <c r="D75" i="27"/>
  <c r="D39" i="27"/>
  <c r="D219" i="27"/>
  <c r="D111" i="27"/>
  <c r="D217" i="27"/>
  <c r="D242" i="27"/>
  <c r="D115" i="27"/>
  <c r="D36" i="27"/>
  <c r="D154" i="27"/>
  <c r="D79" i="27"/>
  <c r="L183" i="27"/>
  <c r="E184" i="27"/>
  <c r="D73" i="27"/>
  <c r="D113" i="27"/>
  <c r="L238" i="27"/>
  <c r="E239" i="27"/>
  <c r="L398" i="27"/>
  <c r="E399" i="27"/>
  <c r="E380" i="27"/>
  <c r="L379" i="27"/>
  <c r="L418" i="27"/>
  <c r="E419" i="27"/>
  <c r="L262" i="27"/>
  <c r="E263" i="27"/>
  <c r="D379" i="27"/>
  <c r="L18" i="27"/>
  <c r="E19" i="27"/>
  <c r="E360" i="27"/>
  <c r="L359" i="27"/>
  <c r="D199" i="27"/>
  <c r="E124" i="27"/>
  <c r="L123" i="27"/>
  <c r="L371" i="27"/>
  <c r="E372" i="27"/>
  <c r="D357" i="27"/>
  <c r="E180" i="27"/>
  <c r="L179" i="27"/>
  <c r="D398" i="27"/>
  <c r="D371" i="27"/>
  <c r="L42" i="27"/>
  <c r="E43" i="27"/>
  <c r="L375" i="27"/>
  <c r="E376" i="27"/>
  <c r="L319" i="27"/>
  <c r="E320" i="27"/>
  <c r="L13" i="27"/>
  <c r="E14" i="27"/>
  <c r="D160" i="27"/>
  <c r="D478" i="27"/>
  <c r="L255" i="27"/>
  <c r="E256" i="27"/>
  <c r="E384" i="27"/>
  <c r="L383" i="27"/>
  <c r="E4" i="27"/>
  <c r="L3" i="27"/>
  <c r="E33" i="27"/>
  <c r="L32" i="27"/>
  <c r="L347" i="27"/>
  <c r="E348" i="27"/>
  <c r="E423" i="27"/>
  <c r="L422" i="27"/>
  <c r="L103" i="27"/>
  <c r="E104" i="27"/>
  <c r="L21" i="27"/>
  <c r="E22" i="27"/>
  <c r="D231" i="27"/>
  <c r="L231" i="27"/>
  <c r="E232" i="27"/>
  <c r="L459" i="27"/>
  <c r="E460" i="27"/>
  <c r="D238" i="27"/>
  <c r="L295" i="27"/>
  <c r="E296" i="27"/>
  <c r="E226" i="27"/>
  <c r="L225" i="27"/>
  <c r="L454" i="27"/>
  <c r="E455" i="27"/>
  <c r="D120" i="27"/>
  <c r="L120" i="27"/>
  <c r="E8" i="27"/>
  <c r="L7" i="27"/>
  <c r="L193" i="27"/>
  <c r="E194" i="27"/>
  <c r="D355" i="27"/>
  <c r="D225" i="27"/>
  <c r="E328" i="27"/>
  <c r="L327" i="27"/>
  <c r="L436" i="27"/>
  <c r="E437" i="27"/>
  <c r="D208" i="27"/>
  <c r="L208" i="27"/>
  <c r="L278" i="27"/>
  <c r="E279" i="27"/>
  <c r="L163" i="27"/>
  <c r="E164" i="27"/>
  <c r="L441" i="27"/>
  <c r="E442" i="27"/>
  <c r="L444" i="27"/>
  <c r="E445" i="27"/>
  <c r="L268" i="27"/>
  <c r="E269" i="27"/>
  <c r="D118" i="27"/>
  <c r="L245" i="27"/>
  <c r="E246" i="27"/>
  <c r="L95" i="27"/>
  <c r="E96" i="27"/>
  <c r="L248" i="27"/>
  <c r="E249" i="27"/>
  <c r="D295" i="27"/>
  <c r="L172" i="27"/>
  <c r="E173" i="27"/>
  <c r="L289" i="27" l="1"/>
  <c r="D416" i="27"/>
  <c r="L451" i="27"/>
  <c r="L450" i="27"/>
  <c r="D450" i="27"/>
  <c r="E410" i="27"/>
  <c r="L410" i="27" s="1"/>
  <c r="L409" i="27"/>
  <c r="E353" i="27"/>
  <c r="L353" i="27" s="1"/>
  <c r="E30" i="27"/>
  <c r="L30" i="27" s="1"/>
  <c r="L29" i="27"/>
  <c r="D413" i="27"/>
  <c r="L352" i="27"/>
  <c r="E301" i="27"/>
  <c r="E302" i="27" s="1"/>
  <c r="L300" i="27"/>
  <c r="L184" i="27"/>
  <c r="D184" i="27"/>
  <c r="E185" i="27"/>
  <c r="L437" i="27"/>
  <c r="E438" i="27"/>
  <c r="D437" i="27"/>
  <c r="L8" i="27"/>
  <c r="E9" i="27"/>
  <c r="D8" i="27"/>
  <c r="L296" i="27"/>
  <c r="E297" i="27"/>
  <c r="D296" i="27"/>
  <c r="L384" i="27"/>
  <c r="E385" i="27"/>
  <c r="D384" i="27"/>
  <c r="L43" i="27"/>
  <c r="E44" i="27"/>
  <c r="D43" i="27"/>
  <c r="L124" i="27"/>
  <c r="E125" i="27"/>
  <c r="D124" i="27"/>
  <c r="L263" i="27"/>
  <c r="E264" i="27"/>
  <c r="D263" i="27"/>
  <c r="E420" i="27"/>
  <c r="L419" i="27"/>
  <c r="D419" i="27"/>
  <c r="E400" i="27"/>
  <c r="L399" i="27"/>
  <c r="D399" i="27"/>
  <c r="L445" i="27"/>
  <c r="E446" i="27"/>
  <c r="D445" i="27"/>
  <c r="L442" i="27"/>
  <c r="D442" i="27"/>
  <c r="L164" i="27"/>
  <c r="E165" i="27"/>
  <c r="D164" i="27"/>
  <c r="L279" i="27"/>
  <c r="E280" i="27"/>
  <c r="D279" i="27"/>
  <c r="E461" i="27"/>
  <c r="L460" i="27"/>
  <c r="D460" i="27"/>
  <c r="L104" i="27"/>
  <c r="E105" i="27"/>
  <c r="D104" i="27"/>
  <c r="L423" i="27"/>
  <c r="E424" i="27"/>
  <c r="D423" i="27"/>
  <c r="E349" i="27"/>
  <c r="L348" i="27"/>
  <c r="D348" i="27"/>
  <c r="E373" i="27"/>
  <c r="L372" i="27"/>
  <c r="D372" i="27"/>
  <c r="L360" i="27"/>
  <c r="E361" i="27"/>
  <c r="D360" i="27"/>
  <c r="L96" i="27"/>
  <c r="D96" i="27"/>
  <c r="L246" i="27"/>
  <c r="D246" i="27"/>
  <c r="L455" i="27"/>
  <c r="E456" i="27"/>
  <c r="D455" i="27"/>
  <c r="D226" i="27"/>
  <c r="L226" i="27"/>
  <c r="E227" i="27"/>
  <c r="L33" i="27"/>
  <c r="E34" i="27"/>
  <c r="D33" i="27"/>
  <c r="L4" i="27"/>
  <c r="E5" i="27"/>
  <c r="D4" i="27"/>
  <c r="L14" i="27"/>
  <c r="D14" i="27"/>
  <c r="L320" i="27"/>
  <c r="E321" i="27"/>
  <c r="D320" i="27"/>
  <c r="L376" i="27"/>
  <c r="E377" i="27"/>
  <c r="D376" i="27"/>
  <c r="L19" i="27"/>
  <c r="D19" i="27"/>
  <c r="L239" i="27"/>
  <c r="E240" i="27"/>
  <c r="D239" i="27"/>
  <c r="L173" i="27"/>
  <c r="D173" i="27"/>
  <c r="L249" i="27"/>
  <c r="E250" i="27"/>
  <c r="D249" i="27"/>
  <c r="L269" i="27"/>
  <c r="E270" i="27"/>
  <c r="D269" i="27"/>
  <c r="L328" i="27"/>
  <c r="E329" i="27"/>
  <c r="D328" i="27"/>
  <c r="L194" i="27"/>
  <c r="D194" i="27"/>
  <c r="L232" i="27"/>
  <c r="E233" i="27"/>
  <c r="D232" i="27"/>
  <c r="L22" i="27"/>
  <c r="D22" i="27"/>
  <c r="L256" i="27"/>
  <c r="E257" i="27"/>
  <c r="D256" i="27"/>
  <c r="L180" i="27"/>
  <c r="E181" i="27"/>
  <c r="D180" i="27"/>
  <c r="L380" i="27"/>
  <c r="E381" i="27"/>
  <c r="D380" i="27"/>
  <c r="D353" i="27" l="1"/>
  <c r="D30" i="27"/>
  <c r="D410" i="27"/>
  <c r="L301" i="27"/>
  <c r="D301" i="27"/>
  <c r="D185" i="27"/>
  <c r="E186" i="27"/>
  <c r="L185" i="27"/>
  <c r="L257" i="27"/>
  <c r="E258" i="27"/>
  <c r="D257" i="27"/>
  <c r="L233" i="27"/>
  <c r="E234" i="27"/>
  <c r="D233" i="27"/>
  <c r="L329" i="27"/>
  <c r="E330" i="27"/>
  <c r="D329" i="27"/>
  <c r="L240" i="27"/>
  <c r="D240" i="27"/>
  <c r="L361" i="27"/>
  <c r="E362" i="27"/>
  <c r="D361" i="27"/>
  <c r="L373" i="27"/>
  <c r="D373" i="27"/>
  <c r="L461" i="27"/>
  <c r="E462" i="27"/>
  <c r="D461" i="27"/>
  <c r="L438" i="27"/>
  <c r="D438" i="27"/>
  <c r="L270" i="27"/>
  <c r="E271" i="27"/>
  <c r="D270" i="27"/>
  <c r="L302" i="27"/>
  <c r="E303" i="27"/>
  <c r="D302" i="27"/>
  <c r="L349" i="27"/>
  <c r="D349" i="27"/>
  <c r="L165" i="27"/>
  <c r="E166" i="27"/>
  <c r="D165" i="27"/>
  <c r="L446" i="27"/>
  <c r="D446" i="27"/>
  <c r="L420" i="27"/>
  <c r="D420" i="27"/>
  <c r="L385" i="27"/>
  <c r="E386" i="27"/>
  <c r="D385" i="27"/>
  <c r="L321" i="27"/>
  <c r="E322" i="27"/>
  <c r="D321" i="27"/>
  <c r="L34" i="27"/>
  <c r="D34" i="27"/>
  <c r="L456" i="27"/>
  <c r="E457" i="27"/>
  <c r="D456" i="27"/>
  <c r="L105" i="27"/>
  <c r="D105" i="27"/>
  <c r="L280" i="27"/>
  <c r="E281" i="27"/>
  <c r="D280" i="27"/>
  <c r="L400" i="27"/>
  <c r="E401" i="27"/>
  <c r="D400" i="27"/>
  <c r="L125" i="27"/>
  <c r="E126" i="27"/>
  <c r="D125" i="27"/>
  <c r="L297" i="27"/>
  <c r="D297" i="27"/>
  <c r="L381" i="27"/>
  <c r="D381" i="27"/>
  <c r="L181" i="27"/>
  <c r="D181" i="27"/>
  <c r="L250" i="27"/>
  <c r="D250" i="27"/>
  <c r="L377" i="27"/>
  <c r="D377" i="27"/>
  <c r="L5" i="27"/>
  <c r="D5" i="27"/>
  <c r="E228" i="27"/>
  <c r="L227" i="27"/>
  <c r="D227" i="27"/>
  <c r="L424" i="27"/>
  <c r="E425" i="27"/>
  <c r="D424" i="27"/>
  <c r="L264" i="27"/>
  <c r="D264" i="27"/>
  <c r="L44" i="27"/>
  <c r="E45" i="27"/>
  <c r="D44" i="27"/>
  <c r="L9" i="27"/>
  <c r="D9" i="27"/>
  <c r="L186" i="27" l="1"/>
  <c r="E187" i="27"/>
  <c r="D186" i="27"/>
  <c r="L126" i="27"/>
  <c r="E127" i="27"/>
  <c r="D126" i="27"/>
  <c r="L271" i="27"/>
  <c r="E272" i="27"/>
  <c r="D271" i="27"/>
  <c r="L330" i="27"/>
  <c r="E331" i="27"/>
  <c r="D330" i="27"/>
  <c r="L425" i="27"/>
  <c r="E426" i="27"/>
  <c r="D425" i="27"/>
  <c r="L228" i="27"/>
  <c r="E229" i="27"/>
  <c r="D228" i="27"/>
  <c r="L281" i="27"/>
  <c r="E282" i="27"/>
  <c r="D281" i="27"/>
  <c r="L386" i="27"/>
  <c r="E387" i="27"/>
  <c r="D386" i="27"/>
  <c r="L258" i="27"/>
  <c r="E259" i="27"/>
  <c r="D258" i="27"/>
  <c r="L45" i="27"/>
  <c r="E46" i="27"/>
  <c r="D45" i="27"/>
  <c r="L401" i="27"/>
  <c r="E402" i="27"/>
  <c r="D401" i="27"/>
  <c r="L166" i="27"/>
  <c r="E167" i="27"/>
  <c r="D166" i="27"/>
  <c r="L362" i="27"/>
  <c r="E363" i="27"/>
  <c r="D362" i="27"/>
  <c r="L234" i="27"/>
  <c r="E235" i="27"/>
  <c r="D234" i="27"/>
  <c r="L457" i="27"/>
  <c r="D457" i="27"/>
  <c r="L322" i="27"/>
  <c r="E323" i="27"/>
  <c r="D322" i="27"/>
  <c r="L303" i="27"/>
  <c r="E304" i="27"/>
  <c r="D303" i="27"/>
  <c r="L462" i="27"/>
  <c r="E463" i="27"/>
  <c r="D462" i="27"/>
  <c r="E188" i="27" l="1"/>
  <c r="D187" i="27"/>
  <c r="L187" i="27"/>
  <c r="L235" i="27"/>
  <c r="E236" i="27"/>
  <c r="D235" i="27"/>
  <c r="L363" i="27"/>
  <c r="E364" i="27"/>
  <c r="D363" i="27"/>
  <c r="L46" i="27"/>
  <c r="E47" i="27"/>
  <c r="D46" i="27"/>
  <c r="L463" i="27"/>
  <c r="E464" i="27"/>
  <c r="D463" i="27"/>
  <c r="L304" i="27"/>
  <c r="E305" i="27"/>
  <c r="D304" i="27"/>
  <c r="L282" i="27"/>
  <c r="E283" i="27"/>
  <c r="D282" i="27"/>
  <c r="L426" i="27"/>
  <c r="E427" i="27"/>
  <c r="D426" i="27"/>
  <c r="L259" i="27"/>
  <c r="E260" i="27"/>
  <c r="D259" i="27"/>
  <c r="L331" i="27"/>
  <c r="E332" i="27"/>
  <c r="D331" i="27"/>
  <c r="L272" i="27"/>
  <c r="E273" i="27"/>
  <c r="D272" i="27"/>
  <c r="L127" i="27"/>
  <c r="E128" i="27"/>
  <c r="D127" i="27"/>
  <c r="L323" i="27"/>
  <c r="E324" i="27"/>
  <c r="D323" i="27"/>
  <c r="L167" i="27"/>
  <c r="E168" i="27"/>
  <c r="D167" i="27"/>
  <c r="L402" i="27"/>
  <c r="D402" i="27"/>
  <c r="L387" i="27"/>
  <c r="E388" i="27"/>
  <c r="D387" i="27"/>
  <c r="L229" i="27"/>
  <c r="D229" i="27"/>
  <c r="L188" i="27" l="1"/>
  <c r="E189" i="27"/>
  <c r="D188" i="27"/>
  <c r="L168" i="27"/>
  <c r="D168" i="27"/>
  <c r="L332" i="27"/>
  <c r="E333" i="27"/>
  <c r="D332" i="27"/>
  <c r="L464" i="27"/>
  <c r="E465" i="27"/>
  <c r="D464" i="27"/>
  <c r="L273" i="27"/>
  <c r="E274" i="27"/>
  <c r="D273" i="27"/>
  <c r="L283" i="27"/>
  <c r="E284" i="27"/>
  <c r="D283" i="27"/>
  <c r="E306" i="27"/>
  <c r="L305" i="27"/>
  <c r="D305" i="27"/>
  <c r="L236" i="27"/>
  <c r="D236" i="27"/>
  <c r="L388" i="27"/>
  <c r="E389" i="27"/>
  <c r="D388" i="27"/>
  <c r="L324" i="27"/>
  <c r="E325" i="27"/>
  <c r="D324" i="27"/>
  <c r="L128" i="27"/>
  <c r="E129" i="27"/>
  <c r="D128" i="27"/>
  <c r="L427" i="27"/>
  <c r="E428" i="27"/>
  <c r="D427" i="27"/>
  <c r="L364" i="27"/>
  <c r="E365" i="27"/>
  <c r="D364" i="27"/>
  <c r="L260" i="27"/>
  <c r="D260" i="27"/>
  <c r="L47" i="27"/>
  <c r="E48" i="27"/>
  <c r="D47" i="27"/>
  <c r="L189" i="27" l="1"/>
  <c r="D189" i="27"/>
  <c r="L129" i="27"/>
  <c r="E130" i="27"/>
  <c r="D129" i="27"/>
  <c r="L306" i="27"/>
  <c r="E307" i="27"/>
  <c r="D306" i="27"/>
  <c r="L333" i="27"/>
  <c r="E334" i="27"/>
  <c r="D333" i="27"/>
  <c r="L365" i="27"/>
  <c r="E366" i="27"/>
  <c r="D365" i="27"/>
  <c r="E275" i="27"/>
  <c r="L274" i="27"/>
  <c r="D274" i="27"/>
  <c r="L48" i="27"/>
  <c r="E49" i="27"/>
  <c r="D48" i="27"/>
  <c r="L428" i="27"/>
  <c r="E429" i="27"/>
  <c r="D428" i="27"/>
  <c r="L325" i="27"/>
  <c r="D325" i="27"/>
  <c r="L284" i="27"/>
  <c r="D284" i="27"/>
  <c r="L465" i="27"/>
  <c r="E466" i="27"/>
  <c r="D465" i="27"/>
  <c r="L389" i="27"/>
  <c r="E390" i="27"/>
  <c r="D389" i="27"/>
  <c r="L466" i="27" l="1"/>
  <c r="E467" i="27"/>
  <c r="D466" i="27"/>
  <c r="L307" i="27"/>
  <c r="E308" i="27"/>
  <c r="D307" i="27"/>
  <c r="L130" i="27"/>
  <c r="D130" i="27"/>
  <c r="L366" i="27"/>
  <c r="E367" i="27"/>
  <c r="D366" i="27"/>
  <c r="L49" i="27"/>
  <c r="E50" i="27"/>
  <c r="D49" i="27"/>
  <c r="L390" i="27"/>
  <c r="E391" i="27"/>
  <c r="D390" i="27"/>
  <c r="L429" i="27"/>
  <c r="E430" i="27"/>
  <c r="D429" i="27"/>
  <c r="L275" i="27"/>
  <c r="E276" i="27"/>
  <c r="D275" i="27"/>
  <c r="L334" i="27"/>
  <c r="E335" i="27"/>
  <c r="D334" i="27"/>
  <c r="L335" i="27" l="1"/>
  <c r="E336" i="27"/>
  <c r="D335" i="27"/>
  <c r="L308" i="27"/>
  <c r="E309" i="27"/>
  <c r="D308" i="27"/>
  <c r="L391" i="27"/>
  <c r="E392" i="27"/>
  <c r="D391" i="27"/>
  <c r="L276" i="27"/>
  <c r="D276" i="27"/>
  <c r="L430" i="27"/>
  <c r="E431" i="27"/>
  <c r="D430" i="27"/>
  <c r="L50" i="27"/>
  <c r="E51" i="27"/>
  <c r="D50" i="27"/>
  <c r="L467" i="27"/>
  <c r="E468" i="27"/>
  <c r="D467" i="27"/>
  <c r="L367" i="27"/>
  <c r="D367" i="27"/>
  <c r="L468" i="27" l="1"/>
  <c r="E469" i="27"/>
  <c r="D468" i="27"/>
  <c r="L309" i="27"/>
  <c r="E310" i="27"/>
  <c r="D309" i="27"/>
  <c r="L51" i="27"/>
  <c r="E52" i="27"/>
  <c r="D51" i="27"/>
  <c r="L431" i="27"/>
  <c r="E432" i="27"/>
  <c r="D431" i="27"/>
  <c r="L336" i="27"/>
  <c r="E337" i="27"/>
  <c r="D336" i="27"/>
  <c r="L392" i="27"/>
  <c r="E393" i="27"/>
  <c r="D392" i="27"/>
  <c r="L337" i="27" l="1"/>
  <c r="E338" i="27"/>
  <c r="D337" i="27"/>
  <c r="L393" i="27"/>
  <c r="E394" i="27"/>
  <c r="D393" i="27"/>
  <c r="L52" i="27"/>
  <c r="E53" i="27"/>
  <c r="D52" i="27"/>
  <c r="L310" i="27"/>
  <c r="E311" i="27"/>
  <c r="D310" i="27"/>
  <c r="L469" i="27"/>
  <c r="E470" i="27"/>
  <c r="D469" i="27"/>
  <c r="L432" i="27"/>
  <c r="E433" i="27"/>
  <c r="D432" i="27"/>
  <c r="L338" i="27" l="1"/>
  <c r="E339" i="27"/>
  <c r="D338" i="27"/>
  <c r="L53" i="27"/>
  <c r="E54" i="27"/>
  <c r="D53" i="27"/>
  <c r="L470" i="27"/>
  <c r="E471" i="27"/>
  <c r="D470" i="27"/>
  <c r="L433" i="27"/>
  <c r="E434" i="27"/>
  <c r="D433" i="27"/>
  <c r="L394" i="27"/>
  <c r="E395" i="27"/>
  <c r="D394" i="27"/>
  <c r="L311" i="27"/>
  <c r="E312" i="27"/>
  <c r="D311" i="27"/>
  <c r="L434" i="27" l="1"/>
  <c r="D434" i="27"/>
  <c r="L395" i="27"/>
  <c r="D395" i="27"/>
  <c r="L54" i="27"/>
  <c r="E55" i="27"/>
  <c r="D54" i="27"/>
  <c r="L339" i="27"/>
  <c r="E340" i="27"/>
  <c r="D339" i="27"/>
  <c r="L312" i="27"/>
  <c r="E313" i="27"/>
  <c r="D312" i="27"/>
  <c r="L471" i="27"/>
  <c r="D471" i="27"/>
  <c r="L313" i="27" l="1"/>
  <c r="E314" i="27"/>
  <c r="D313" i="27"/>
  <c r="L55" i="27"/>
  <c r="E56" i="27"/>
  <c r="D55" i="27"/>
  <c r="L340" i="27"/>
  <c r="E341" i="27"/>
  <c r="D340" i="27"/>
  <c r="L341" i="27" l="1"/>
  <c r="E342" i="27"/>
  <c r="D341" i="27"/>
  <c r="L56" i="27"/>
  <c r="E57" i="27"/>
  <c r="D56" i="27"/>
  <c r="L314" i="27"/>
  <c r="E315" i="27"/>
  <c r="D314" i="27"/>
  <c r="L57" i="27" l="1"/>
  <c r="E58" i="27"/>
  <c r="D57" i="27"/>
  <c r="L315" i="27"/>
  <c r="E316" i="27"/>
  <c r="D315" i="27"/>
  <c r="L342" i="27"/>
  <c r="E343" i="27"/>
  <c r="D342" i="27"/>
  <c r="L58" i="27" l="1"/>
  <c r="E59" i="27"/>
  <c r="D58" i="27"/>
  <c r="L343" i="27"/>
  <c r="E344" i="27"/>
  <c r="D343" i="27"/>
  <c r="L316" i="27"/>
  <c r="E317" i="27"/>
  <c r="D316" i="27"/>
  <c r="L344" i="27" l="1"/>
  <c r="E345" i="27"/>
  <c r="D344" i="27"/>
  <c r="L59" i="27"/>
  <c r="E60" i="27"/>
  <c r="D59" i="27"/>
  <c r="L317" i="27"/>
  <c r="D317" i="27"/>
  <c r="L60" i="27" l="1"/>
  <c r="E61" i="27"/>
  <c r="D60" i="27"/>
  <c r="L345" i="27"/>
  <c r="D345" i="27"/>
  <c r="L61" i="27" l="1"/>
  <c r="E62" i="27"/>
  <c r="D61" i="27"/>
  <c r="L62" i="27" l="1"/>
  <c r="E63" i="27"/>
  <c r="D62" i="27"/>
  <c r="L63" i="27" l="1"/>
  <c r="E64" i="27"/>
  <c r="D63" i="27"/>
  <c r="L64" i="27" l="1"/>
  <c r="E65" i="27"/>
  <c r="D64" i="27"/>
  <c r="L65" i="27" l="1"/>
  <c r="D65" i="27"/>
</calcChain>
</file>

<file path=xl/sharedStrings.xml><?xml version="1.0" encoding="utf-8"?>
<sst xmlns="http://schemas.openxmlformats.org/spreadsheetml/2006/main" count="19356" uniqueCount="4062">
  <si>
    <t>TRƯỜNG ĐH HÀNG HẢI VIỆT NAM</t>
  </si>
  <si>
    <t>CỘNG HOÀ XÃ HỘI CHỦ NGHĨA VIỆT NAM</t>
  </si>
  <si>
    <t>Độc lập - Tự do - Hạnh phúc</t>
  </si>
  <si>
    <t>Mã HP</t>
  </si>
  <si>
    <t>Học phần</t>
  </si>
  <si>
    <t>Lớp/Nhóm</t>
  </si>
  <si>
    <t>Ngày thi</t>
  </si>
  <si>
    <t>TT</t>
  </si>
  <si>
    <t>Chiều</t>
  </si>
  <si>
    <t>Địa lý vận tải</t>
  </si>
  <si>
    <t>Lý thuyết điều khiển tự động</t>
  </si>
  <si>
    <t>Sáng</t>
  </si>
  <si>
    <t>Marketing căn bản</t>
  </si>
  <si>
    <t>La bàn từ</t>
  </si>
  <si>
    <t>Tài chính tiền tệ</t>
  </si>
  <si>
    <t>(310-312)A4</t>
  </si>
  <si>
    <t>Tư tưởng Hồ Chí Minh</t>
  </si>
  <si>
    <t>Đại cương hàng hải</t>
  </si>
  <si>
    <t>Nghiệp vụ hải quan</t>
  </si>
  <si>
    <t>Nguyên lý kế toán</t>
  </si>
  <si>
    <t>Tin học văn phòng</t>
  </si>
  <si>
    <t>Địa điểm</t>
  </si>
  <si>
    <t>Địa văn hàng hải 2</t>
  </si>
  <si>
    <t>Độc học môi trường</t>
  </si>
  <si>
    <t>Tin học chuyên ngành</t>
  </si>
  <si>
    <t>Kỹ thuật điện tử</t>
  </si>
  <si>
    <t>Khai thác tàu</t>
  </si>
  <si>
    <t>Thanh toán quốc tế</t>
  </si>
  <si>
    <t>Bảo hiểm trong ngoại thương</t>
  </si>
  <si>
    <t>Thuế vụ</t>
  </si>
  <si>
    <t>Quản trị nhân lực</t>
  </si>
  <si>
    <t>Kinh tế lượng</t>
  </si>
  <si>
    <t>Khoa học giao tiếp</t>
  </si>
  <si>
    <t>Kinh tế xây dựng</t>
  </si>
  <si>
    <t>Vật liệu xây dựng</t>
  </si>
  <si>
    <t>Mạng máy tính</t>
  </si>
  <si>
    <t>Quản trị doanh nghiệp</t>
  </si>
  <si>
    <t>Quản trị tài chính</t>
  </si>
  <si>
    <t>Bảo hiểm hàng hải</t>
  </si>
  <si>
    <t>Hai</t>
  </si>
  <si>
    <t>Ba</t>
  </si>
  <si>
    <t xml:space="preserve">Tư </t>
  </si>
  <si>
    <t>Năm</t>
  </si>
  <si>
    <t>Bảy</t>
  </si>
  <si>
    <t>CN</t>
  </si>
  <si>
    <t>Ngày</t>
  </si>
  <si>
    <t>Thứ</t>
  </si>
  <si>
    <t>Sáu</t>
  </si>
  <si>
    <t>Kinh tế vi mô</t>
  </si>
  <si>
    <t>Hóa kỹ thuật</t>
  </si>
  <si>
    <t>Máy điện</t>
  </si>
  <si>
    <t>Nguyên lý thống kê</t>
  </si>
  <si>
    <t>Pháp luật đại cương</t>
  </si>
  <si>
    <t>Thi công cơ bản</t>
  </si>
  <si>
    <t>Quản trị dự án đầu tư</t>
  </si>
  <si>
    <t>Ký hiệu</t>
  </si>
  <si>
    <t>Ghi chú</t>
  </si>
  <si>
    <t>Tòa nhà</t>
  </si>
  <si>
    <t>I. Nhà A2</t>
  </si>
  <si>
    <t>8 phòng</t>
  </si>
  <si>
    <t>A2</t>
  </si>
  <si>
    <t>II. Nhà A3</t>
  </si>
  <si>
    <t>14 phòng</t>
  </si>
  <si>
    <t>A3</t>
  </si>
  <si>
    <t>III. Nhà A4</t>
  </si>
  <si>
    <t>16 phòng</t>
  </si>
  <si>
    <t>A4</t>
  </si>
  <si>
    <t>A5</t>
  </si>
  <si>
    <t>B5</t>
  </si>
  <si>
    <t>50 phòng</t>
  </si>
  <si>
    <t>C1</t>
  </si>
  <si>
    <t>Tổng cộng</t>
  </si>
  <si>
    <t>Vật lý kiến trúc</t>
  </si>
  <si>
    <t>Xử lý số tín hiệu</t>
  </si>
  <si>
    <t>Khoa học quản lý</t>
  </si>
  <si>
    <t>Kết cấu bê tông cốt thép 1</t>
  </si>
  <si>
    <t>Cơ chất lỏng</t>
  </si>
  <si>
    <t>Kỹ thuật đo và thử tàu</t>
  </si>
  <si>
    <t>Kỹ năng mềm 2</t>
  </si>
  <si>
    <t>Giờ thi</t>
  </si>
  <si>
    <t>08h00</t>
  </si>
  <si>
    <t>14h00</t>
  </si>
  <si>
    <t>306A3</t>
  </si>
  <si>
    <t>(401-403)A3</t>
  </si>
  <si>
    <t>401A3</t>
  </si>
  <si>
    <t>(401,402)A3</t>
  </si>
  <si>
    <t>Tự luận</t>
  </si>
  <si>
    <t>Hình thức thi</t>
  </si>
  <si>
    <t>Khóa</t>
  </si>
  <si>
    <t>Mã BM</t>
  </si>
  <si>
    <t>09h30</t>
  </si>
  <si>
    <t>CL cao</t>
  </si>
  <si>
    <t>N01</t>
  </si>
  <si>
    <t>N06</t>
  </si>
  <si>
    <t>N05</t>
  </si>
  <si>
    <t>N03</t>
  </si>
  <si>
    <t>N04</t>
  </si>
  <si>
    <t>N02</t>
  </si>
  <si>
    <t>N09</t>
  </si>
  <si>
    <t>N08</t>
  </si>
  <si>
    <t>N20</t>
  </si>
  <si>
    <t>N01-N05</t>
  </si>
  <si>
    <t>N01-N03</t>
  </si>
  <si>
    <t>N01-N04</t>
  </si>
  <si>
    <t>N01-N10</t>
  </si>
  <si>
    <t>N01-N08</t>
  </si>
  <si>
    <t>N01-N07</t>
  </si>
  <si>
    <t>N01-N06</t>
  </si>
  <si>
    <t>N01-N02</t>
  </si>
  <si>
    <t>N02-N05</t>
  </si>
  <si>
    <t>N02-N04</t>
  </si>
  <si>
    <t>N01-N14</t>
  </si>
  <si>
    <t>N19</t>
  </si>
  <si>
    <t>Nhà C1</t>
  </si>
  <si>
    <r>
      <rPr>
        <sz val="10"/>
        <color indexed="8"/>
        <rFont val="Times New Roman"/>
        <family val="1"/>
      </rPr>
      <t>TRƯỜNG ĐH HÀNG HẢI VIỆT NAM</t>
    </r>
    <r>
      <rPr>
        <sz val="12"/>
        <color indexed="8"/>
        <rFont val="Times New Roman"/>
        <family val="1"/>
      </rPr>
      <t xml:space="preserve">
</t>
    </r>
    <r>
      <rPr>
        <b/>
        <sz val="12"/>
        <color indexed="8"/>
        <rFont val="Times New Roman"/>
        <family val="1"/>
      </rPr>
      <t>PHÒNG ĐÀO TẠO</t>
    </r>
  </si>
  <si>
    <t>C2</t>
  </si>
  <si>
    <r>
      <t xml:space="preserve">
</t>
    </r>
    <r>
      <rPr>
        <b/>
        <sz val="12"/>
        <color indexed="8"/>
        <rFont val="Times New Roman"/>
        <family val="1"/>
      </rPr>
      <t>PHÒNG QUẢN TRỊ THIẾT BỊ</t>
    </r>
  </si>
  <si>
    <t>f mamh</t>
  </si>
  <si>
    <t>Nhóm</t>
  </si>
  <si>
    <t>f sodk</t>
  </si>
  <si>
    <t>N23</t>
  </si>
  <si>
    <t>N24</t>
  </si>
  <si>
    <t>N07</t>
  </si>
  <si>
    <t>N10</t>
  </si>
  <si>
    <t>N11</t>
  </si>
  <si>
    <t>N12</t>
  </si>
  <si>
    <t>N13</t>
  </si>
  <si>
    <t>N14</t>
  </si>
  <si>
    <t>N15</t>
  </si>
  <si>
    <t>N16</t>
  </si>
  <si>
    <t>N17</t>
  </si>
  <si>
    <t>N25</t>
  </si>
  <si>
    <t>N26</t>
  </si>
  <si>
    <t>N27</t>
  </si>
  <si>
    <t>N28</t>
  </si>
  <si>
    <t>N29</t>
  </si>
  <si>
    <t>N30</t>
  </si>
  <si>
    <t>N31</t>
  </si>
  <si>
    <t>N21</t>
  </si>
  <si>
    <t>N22</t>
  </si>
  <si>
    <t>N18</t>
  </si>
  <si>
    <t>N02-N03</t>
  </si>
  <si>
    <t>N01-N12</t>
  </si>
  <si>
    <t>Kinh tế cảng</t>
  </si>
  <si>
    <r>
      <rPr>
        <b/>
        <sz val="12"/>
        <color indexed="8"/>
        <rFont val="Times New Roman"/>
        <family val="1"/>
      </rPr>
      <t xml:space="preserve">                Kính gửi: Phòng Quản trị thiết bị.</t>
    </r>
    <r>
      <rPr>
        <sz val="12"/>
        <color indexed="8"/>
        <rFont val="Times New Roman"/>
        <family val="1"/>
      </rPr>
      <t xml:space="preserve">
        Phòng Đào tạo sử dụng các phòng học thống kê dưới đây cho học kỳ IA và I.B từ 01/08/2016 đến 22/01/2017. Nếu có việc chuyển đổi mục đích sử dụng phòng học đề nghị Phòng QTTB thông báo cho Phòng Đào tạo trước ít nhất 3 tuần.
</t>
    </r>
    <r>
      <rPr>
        <b/>
        <sz val="12"/>
        <color indexed="8"/>
        <rFont val="Times New Roman"/>
        <family val="1"/>
      </rPr>
      <t xml:space="preserve">       Xin t</t>
    </r>
    <r>
      <rPr>
        <b/>
        <sz val="12"/>
        <color indexed="8"/>
        <rFont val="Times New Roman"/>
        <family val="1"/>
      </rPr>
      <t>rân trọng cảm ơn.</t>
    </r>
  </si>
  <si>
    <t>Số bàn hiện tại</t>
  </si>
  <si>
    <t>Số bàn đề nghị</t>
  </si>
  <si>
    <t>Máy chiếu/TV</t>
  </si>
  <si>
    <t>MC</t>
  </si>
  <si>
    <t>Tên phòng</t>
  </si>
  <si>
    <t>IV. Nhà A5</t>
  </si>
  <si>
    <t>TV</t>
  </si>
  <si>
    <t>phòng</t>
  </si>
  <si>
    <t>Hỏng MC</t>
  </si>
  <si>
    <r>
      <rPr>
        <i/>
        <sz val="12"/>
        <color indexed="8"/>
        <rFont val="Times New Roman"/>
        <family val="1"/>
      </rPr>
      <t>Hải Phòng, ngày 21 tháng 04 năm 2016</t>
    </r>
    <r>
      <rPr>
        <sz val="12"/>
        <color indexed="8"/>
        <rFont val="Times New Roman"/>
        <family val="1"/>
      </rPr>
      <t xml:space="preserve">
</t>
    </r>
    <r>
      <rPr>
        <b/>
        <sz val="12"/>
        <color indexed="8"/>
        <rFont val="Times New Roman"/>
        <family val="1"/>
      </rPr>
      <t>PHÒNG ĐÀO TẠO</t>
    </r>
  </si>
  <si>
    <t>(401,402)C2</t>
  </si>
  <si>
    <t>314A4</t>
  </si>
  <si>
    <t>(314,315)A4</t>
  </si>
  <si>
    <t>(306,307)A2</t>
  </si>
  <si>
    <t>403A3</t>
  </si>
  <si>
    <t>Cấu trúc dữ liệu và giải thuật</t>
  </si>
  <si>
    <t>Kinh tế khai thác thương vụ</t>
  </si>
  <si>
    <t>Điều khiển quá trình</t>
  </si>
  <si>
    <t>Tự động hoá quá trình sản xuất</t>
  </si>
  <si>
    <t>Kỹ thuật gia công cơ khí</t>
  </si>
  <si>
    <t>Quy tắc phòng ngừa đâm va</t>
  </si>
  <si>
    <t>Điện tàu thủy 1</t>
  </si>
  <si>
    <t>Nền &amp; móng</t>
  </si>
  <si>
    <t>Tổ chức &amp; quản lý thi công CTT</t>
  </si>
  <si>
    <t>Tin học ứng dụng</t>
  </si>
  <si>
    <t>Lập trình Windows</t>
  </si>
  <si>
    <t>Động cơ đốt trong</t>
  </si>
  <si>
    <t>Cơ kết cấu cơ khí</t>
  </si>
  <si>
    <t>Hệ thống truyền động thủy lực và khí nén</t>
  </si>
  <si>
    <t>Máy tàu thủy</t>
  </si>
  <si>
    <t>Vẽ kỹ thuật 1</t>
  </si>
  <si>
    <t>Kỹ năng mềm 1</t>
  </si>
  <si>
    <t>Kinh tế vĩ mô</t>
  </si>
  <si>
    <t>Logistics và vận tải ĐPT</t>
  </si>
  <si>
    <t>Nhiệt kỹ thuật</t>
  </si>
  <si>
    <t>Lý thuyết truyền tin</t>
  </si>
  <si>
    <t>Trắc địa cơ sở</t>
  </si>
  <si>
    <t>Địa chất công trình</t>
  </si>
  <si>
    <t>Đường lối CM của Đảng CSVN</t>
  </si>
  <si>
    <t>Kỹ thuật nhiệt cơ khí</t>
  </si>
  <si>
    <t>Nguyên lý máy</t>
  </si>
  <si>
    <t>Anh văn cơ bản 3</t>
  </si>
  <si>
    <t>Luật và chính sách môi trường</t>
  </si>
  <si>
    <t>Kỹ thuật lập trình C</t>
  </si>
  <si>
    <t>Vật lý 2</t>
  </si>
  <si>
    <t>Anh văn cơ bản 1</t>
  </si>
  <si>
    <t>Môi trường và bảo vệ môi trường</t>
  </si>
  <si>
    <t>Số nhóm</t>
  </si>
  <si>
    <t>N04-N06</t>
  </si>
  <si>
    <t>Số SV</t>
  </si>
  <si>
    <t>(401-403)C2</t>
  </si>
  <si>
    <t>K54DH</t>
  </si>
  <si>
    <t>K56DH</t>
  </si>
  <si>
    <t>K57DH</t>
  </si>
  <si>
    <t>N03-N04</t>
  </si>
  <si>
    <t>601C1</t>
  </si>
  <si>
    <t>602C1</t>
  </si>
  <si>
    <t>(305,306)A2</t>
  </si>
  <si>
    <t>N03-N05</t>
  </si>
  <si>
    <t>Thi vấn đáp</t>
  </si>
  <si>
    <t>Anh văn chuyên ngành KTĐ</t>
  </si>
  <si>
    <t>Các phương pháp số</t>
  </si>
  <si>
    <t>Các PP phân bằng công cụ</t>
  </si>
  <si>
    <t>Cấu kiện điên tử</t>
  </si>
  <si>
    <t>Chính sách về biển và đại dương</t>
  </si>
  <si>
    <t>Chuyên đề nhà ở cao tầng</t>
  </si>
  <si>
    <t>Cơ học kết cấu 2</t>
  </si>
  <si>
    <t>Cơ sở kiến trúc</t>
  </si>
  <si>
    <t>Công nghệ đóng mới A1</t>
  </si>
  <si>
    <t>Công nghệ sơn phủ ô tô</t>
  </si>
  <si>
    <t>Công trình bảo vệ bờ và chắn sóng</t>
  </si>
  <si>
    <t>Điều khiển logic và ứng dụng</t>
  </si>
  <si>
    <t>Động lực học hệ nhiều vật</t>
  </si>
  <si>
    <t>Giao dịch thương mại quốc tế</t>
  </si>
  <si>
    <t>Giới thiệu ngành CNTT</t>
  </si>
  <si>
    <t>Giới thiệu ngành Quản trị KD</t>
  </si>
  <si>
    <t>Hệ thống nhúng</t>
  </si>
  <si>
    <t>Hóa học môi trường</t>
  </si>
  <si>
    <t>Hóa vô cơ 1</t>
  </si>
  <si>
    <t>Kế toán hành chính sự nghiệp</t>
  </si>
  <si>
    <t>Kế toán quản trị</t>
  </si>
  <si>
    <t>Kết cấu gạch đá gỗ</t>
  </si>
  <si>
    <t>Kết cấu và lý thuyết tàu</t>
  </si>
  <si>
    <t>Khai phá dữ liệu</t>
  </si>
  <si>
    <t>Khí tượng - Hải dương</t>
  </si>
  <si>
    <t>Kiểm toán</t>
  </si>
  <si>
    <t>Kinh tế phát triển</t>
  </si>
  <si>
    <t>Kỹ năng Nói 3</t>
  </si>
  <si>
    <t>Kỹ thuật sấy</t>
  </si>
  <si>
    <t>Kỹ thuật số</t>
  </si>
  <si>
    <t>Kỹ thuật tiến hành phản ứng</t>
  </si>
  <si>
    <t>Kỹ thuật vi xử lý</t>
  </si>
  <si>
    <t>Làm việc trong môi trường đa văn hóa</t>
  </si>
  <si>
    <t>Lập trình hướng đối tượng</t>
  </si>
  <si>
    <t>Lịch sử nhà nước và pháp luật</t>
  </si>
  <si>
    <t>Logic học</t>
  </si>
  <si>
    <t>Luật biển</t>
  </si>
  <si>
    <t>Luật vận tải biển</t>
  </si>
  <si>
    <t>Lý luận chung về Nhà nước và pháp luật</t>
  </si>
  <si>
    <t>Lý thuyết ô tô</t>
  </si>
  <si>
    <t>Lý thuyết sáng tác kiến trúc</t>
  </si>
  <si>
    <t>Lý thuyết thiết kế tàu</t>
  </si>
  <si>
    <t>Máy công cụ</t>
  </si>
  <si>
    <t>Máy vận chuyển liên tục</t>
  </si>
  <si>
    <t>Mỹ thuật 1</t>
  </si>
  <si>
    <t>PL quốc tế về VCHH bằng đường biển</t>
  </si>
  <si>
    <t>Quan hệ kinh tế quốc tế</t>
  </si>
  <si>
    <t>Quản lý tài chính công</t>
  </si>
  <si>
    <t>Quản lý và đánh giá CLSP</t>
  </si>
  <si>
    <t>Quan trắc và xử lý số liệu môi trường</t>
  </si>
  <si>
    <t>Quản trị chiến lược chuỗi cung ứng</t>
  </si>
  <si>
    <t>Quản trị kho hàng</t>
  </si>
  <si>
    <t>Quản trị sản xuất</t>
  </si>
  <si>
    <t>Sức bền – Chấn động</t>
  </si>
  <si>
    <t>Thiết bị đẩy tàu thủy 2</t>
  </si>
  <si>
    <t>Thiết bị năng lượng tàu thủy</t>
  </si>
  <si>
    <t>Thiết bị và kỹ thuật đo</t>
  </si>
  <si>
    <t>Thiết kế hệ thống logistics</t>
  </si>
  <si>
    <t>Tín dụng và tài trợ TM quốc tế</t>
  </si>
  <si>
    <t>Toán cao cấp</t>
  </si>
  <si>
    <t>Toán chuyên đề</t>
  </si>
  <si>
    <t>Toán rời rạc</t>
  </si>
  <si>
    <t>Vật lý 1</t>
  </si>
  <si>
    <t>N02-N06</t>
  </si>
  <si>
    <t>N03-N08</t>
  </si>
  <si>
    <t>N01-N09</t>
  </si>
  <si>
    <t>N03-N07</t>
  </si>
  <si>
    <t>Anh văn cơ bản 2</t>
  </si>
  <si>
    <t>KT điều khiển thuỷ khí</t>
  </si>
  <si>
    <t>Pháp luật vận tải TNĐ</t>
  </si>
  <si>
    <t>Tin học đại cương</t>
  </si>
  <si>
    <t>Viết luận nâng cao</t>
  </si>
  <si>
    <t>Kỳ</t>
  </si>
  <si>
    <t>Ca thi</t>
  </si>
  <si>
    <t>(Tầng 5)C2</t>
  </si>
  <si>
    <t>(302,303)A2</t>
  </si>
  <si>
    <t>(501-503)C2</t>
  </si>
  <si>
    <t>403C2</t>
  </si>
  <si>
    <t>402C2</t>
  </si>
  <si>
    <t>405C2</t>
  </si>
  <si>
    <t>(506,507)C2</t>
  </si>
  <si>
    <t>505C2</t>
  </si>
  <si>
    <t>503C2</t>
  </si>
  <si>
    <t>(406,407)C2</t>
  </si>
  <si>
    <t>(302-304)A2</t>
  </si>
  <si>
    <t>(304,305)A3</t>
  </si>
  <si>
    <t>(Tầng 6)C1</t>
  </si>
  <si>
    <t>601C2</t>
  </si>
  <si>
    <t>404A3</t>
  </si>
  <si>
    <t>(Tầng 7)C1</t>
  </si>
  <si>
    <t>(Tầng 3)B5</t>
  </si>
  <si>
    <t>603C2</t>
  </si>
  <si>
    <t>BM</t>
  </si>
  <si>
    <t>Ca thi_TT</t>
  </si>
  <si>
    <t>Phòng</t>
  </si>
  <si>
    <t>(304,305)A2</t>
  </si>
  <si>
    <t>58DH</t>
  </si>
  <si>
    <t>Nhà B5</t>
  </si>
  <si>
    <t>(Tầng 5,6)C2</t>
  </si>
  <si>
    <t>K59ĐH</t>
  </si>
  <si>
    <t>15102E</t>
  </si>
  <si>
    <t>Chuyên đề trường học</t>
  </si>
  <si>
    <t>Đại cương văn hóa Việt Nam</t>
  </si>
  <si>
    <t>Điện tử tương tự-số</t>
  </si>
  <si>
    <t>Hóa học kỹ thuật MT</t>
  </si>
  <si>
    <t>Kết cấu tàu và CTBDĐ 1</t>
  </si>
  <si>
    <t>Kỹ năng Đọc 3</t>
  </si>
  <si>
    <t>Kỹ năng Đọc hiểu 1</t>
  </si>
  <si>
    <t>Kỹ năng Nghe 3</t>
  </si>
  <si>
    <t>Kỹ năng Nghe hiểu 1</t>
  </si>
  <si>
    <t>Kỹ năng Nói 1</t>
  </si>
  <si>
    <t>Kỹ năng Viết 1</t>
  </si>
  <si>
    <t>Kỹ năng viết 3</t>
  </si>
  <si>
    <t>Lập trình Python</t>
  </si>
  <si>
    <t>Luật Dân sự</t>
  </si>
  <si>
    <t>Luật hình sự</t>
  </si>
  <si>
    <t>Lý thuyết cánh</t>
  </si>
  <si>
    <t>Nhập môn công nghệ PM</t>
  </si>
  <si>
    <t>Sức bền vật liệu</t>
  </si>
  <si>
    <t>Thiết kế nội thất và trang TB công trình</t>
  </si>
  <si>
    <t>Thông tin liên lạc hàng hải</t>
  </si>
  <si>
    <t>Thủy nghiệp - thông hiệu</t>
  </si>
  <si>
    <t>Tiếng Hàn- A2</t>
  </si>
  <si>
    <t>Tiếng Nhật- A2</t>
  </si>
  <si>
    <t>Tiếng Trung- A2</t>
  </si>
  <si>
    <t>Trí tuệ nhân tạo</t>
  </si>
  <si>
    <t>Vật liệu đóng tàu</t>
  </si>
  <si>
    <t>Vẽ kỹ thuật AutoCad</t>
  </si>
  <si>
    <t>N01-N20</t>
  </si>
  <si>
    <t>59DH</t>
  </si>
  <si>
    <t>Vẽ kỹ thuật cơ khí</t>
  </si>
  <si>
    <t>(Tầng 9)C1</t>
  </si>
  <si>
    <t>(Tầng 4)C2</t>
  </si>
  <si>
    <t>(318,324,417)A4</t>
  </si>
  <si>
    <t>(317,320,321)A4</t>
  </si>
  <si>
    <t>304A3</t>
  </si>
  <si>
    <t>305A3</t>
  </si>
  <si>
    <t>(Tầng 8,9)C1</t>
  </si>
  <si>
    <t>605C2</t>
  </si>
  <si>
    <t>Khu</t>
  </si>
  <si>
    <t>88</t>
  </si>
  <si>
    <t>53</t>
  </si>
  <si>
    <t>140</t>
  </si>
  <si>
    <t>(306-310)B5</t>
  </si>
  <si>
    <t>Máy vô tuyến điện hàng hải</t>
  </si>
  <si>
    <t>VC hàng hóa bằng đường biển</t>
  </si>
  <si>
    <t>Tư pháp quốc tế</t>
  </si>
  <si>
    <t>Luật Tài chính-Ngân hàng</t>
  </si>
  <si>
    <t>Luật hàng hải</t>
  </si>
  <si>
    <t>Tua bin khí</t>
  </si>
  <si>
    <t>Hệ thống tự động tàu thủy</t>
  </si>
  <si>
    <t>Nồi hơi-Tua bin hơi tàu thủy</t>
  </si>
  <si>
    <t>Máy phụ tàu thủy 1</t>
  </si>
  <si>
    <t>Động cơ Diesel tàu thủy 1</t>
  </si>
  <si>
    <t>Nồi hơi tua bin tàu thủy</t>
  </si>
  <si>
    <t>Máy và thiết bị phụ tàu thủy</t>
  </si>
  <si>
    <t>Thiết kế hệ động lực tàu thủy</t>
  </si>
  <si>
    <t>Robot công nghiệp</t>
  </si>
  <si>
    <t>Trạm phát điện TT1</t>
  </si>
  <si>
    <t>Phần tử tự động</t>
  </si>
  <si>
    <t>Lý thuyết mã</t>
  </si>
  <si>
    <t>KT đo lường điện tử</t>
  </si>
  <si>
    <t>Kỹ thuật anten</t>
  </si>
  <si>
    <t>Kỹ thuật thông tin số</t>
  </si>
  <si>
    <t>Điều khiển hệ điện cơ</t>
  </si>
  <si>
    <t>Lưới điện</t>
  </si>
  <si>
    <t>Nhà máy điện và trạm biến áp</t>
  </si>
  <si>
    <t>Năng lượng mới và tái tạo</t>
  </si>
  <si>
    <t>Ngắn mạch trong hệ thống điện</t>
  </si>
  <si>
    <t>Kỹ thuật điện</t>
  </si>
  <si>
    <t>Cơ cấu chấp hành</t>
  </si>
  <si>
    <t>Giao nhận trong vận tải</t>
  </si>
  <si>
    <t>Đại lý tàu và giao nhận HH</t>
  </si>
  <si>
    <t>Đầu tư quốc tế</t>
  </si>
  <si>
    <t>Đàm phán thương mại quốc tế</t>
  </si>
  <si>
    <t>Pháp luật kinh doanh quốc tế</t>
  </si>
  <si>
    <t>15640E</t>
  </si>
  <si>
    <t>Logistics cảng biển</t>
  </si>
  <si>
    <t>15815E</t>
  </si>
  <si>
    <t>Thiết kế và quản lý đường thủy</t>
  </si>
  <si>
    <t>Động lực học sông biển</t>
  </si>
  <si>
    <t>Kết cấu thép 1</t>
  </si>
  <si>
    <t>Thiết kế nhà dân dụng và công nghiệp</t>
  </si>
  <si>
    <t>Tin học ứng dụng trong XDD</t>
  </si>
  <si>
    <t>Thiết kế hình học đường ôtô</t>
  </si>
  <si>
    <t>Xây dựng cầu</t>
  </si>
  <si>
    <t>Khảo sát đường ô tô</t>
  </si>
  <si>
    <t>Kết cấu CT xây dựng DD và CN</t>
  </si>
  <si>
    <t>Thiết kế nhanh 2</t>
  </si>
  <si>
    <t>Phát triển ứng dụng mã nguồn mở</t>
  </si>
  <si>
    <t>Xây dựng và quản lý dự án CNTT</t>
  </si>
  <si>
    <t>Điện toán đám mây</t>
  </si>
  <si>
    <t>Phân tích TKHT hướng ĐT</t>
  </si>
  <si>
    <t>Phát triển ứng dụng với cơ sở dữ liệu</t>
  </si>
  <si>
    <t>Thiết kế và quản trị mạng</t>
  </si>
  <si>
    <t>Hệ điều hành mạng</t>
  </si>
  <si>
    <t>Kết cấu ô tô</t>
  </si>
  <si>
    <t>Hệ thống điều hòa không khí</t>
  </si>
  <si>
    <t>Kỹ thuật nhiệt nâng cao</t>
  </si>
  <si>
    <t>Máy nâng chuyển</t>
  </si>
  <si>
    <t>Kết cấu thép máy nâng chuyển</t>
  </si>
  <si>
    <t>Thiết kế và qui hoạch công trình cơ khí</t>
  </si>
  <si>
    <t>Phương pháp phần tử hữu hạn</t>
  </si>
  <si>
    <t>Đồ gá và dụng cụ cắt</t>
  </si>
  <si>
    <t>Thiết kế chi tiết máy</t>
  </si>
  <si>
    <t>Thiết bị tàu thủy 1</t>
  </si>
  <si>
    <t>Thiết kế xưởng và nhà máy ĐT</t>
  </si>
  <si>
    <t>Sức bền tàu và CTBDĐ 2</t>
  </si>
  <si>
    <t>Tự động hóa trong đóng tàu</t>
  </si>
  <si>
    <t>Kỹ năng Nghe hiểu 5</t>
  </si>
  <si>
    <t>Kỹ năng Đọc hiểu 5</t>
  </si>
  <si>
    <t>25237E</t>
  </si>
  <si>
    <t>Biên dịch 1</t>
  </si>
  <si>
    <t>Phiên dịch 1</t>
  </si>
  <si>
    <t>25328E</t>
  </si>
  <si>
    <t>Anh văn chuyên ngành luật</t>
  </si>
  <si>
    <t>25452E</t>
  </si>
  <si>
    <t>Pháp luật kinh doanh</t>
  </si>
  <si>
    <t>Marketing</t>
  </si>
  <si>
    <t>Tiếng Anh thương mại 2</t>
  </si>
  <si>
    <t>Môi trường-Sức khỏe-An toàn</t>
  </si>
  <si>
    <t>Vi HS ứng dụng trong KTMT</t>
  </si>
  <si>
    <t>ỨD HTTT ĐL trong KTMT</t>
  </si>
  <si>
    <t>Cơ sở hóa học vật liệu</t>
  </si>
  <si>
    <t>Hóa học các hợp chất cao PT</t>
  </si>
  <si>
    <t>Kế toán doanh nghiệp 1</t>
  </si>
  <si>
    <t>Nguyên lý bảo hiểm</t>
  </si>
  <si>
    <t>Nghiệp vụ ngân hàng 1</t>
  </si>
  <si>
    <t>K60ĐH</t>
  </si>
  <si>
    <t>15635E</t>
  </si>
  <si>
    <t>(603-606)C1</t>
  </si>
  <si>
    <t>(301,302)A6</t>
  </si>
  <si>
    <t>303A6</t>
  </si>
  <si>
    <t>(601,602)C2</t>
  </si>
  <si>
    <t>305A6</t>
  </si>
  <si>
    <t>306A6</t>
  </si>
  <si>
    <t>Nhà C1,C2</t>
  </si>
  <si>
    <t>(Tầng 4,5)C2</t>
  </si>
  <si>
    <t>(305-307)A2</t>
  </si>
  <si>
    <t>301A6</t>
  </si>
  <si>
    <t>(Tầng 8)C1</t>
  </si>
  <si>
    <t>(302,303)A6</t>
  </si>
  <si>
    <t>302A6</t>
  </si>
  <si>
    <t>(314,315,317)A4</t>
  </si>
  <si>
    <t>Anh văn chuyên ngành MTDCN</t>
  </si>
  <si>
    <t>402A3</t>
  </si>
  <si>
    <t>60DH</t>
  </si>
  <si>
    <t>311A4</t>
  </si>
  <si>
    <t>(Tầng 4)B5</t>
  </si>
  <si>
    <t>(304-306)A2</t>
  </si>
  <si>
    <t>29 phòng</t>
  </si>
  <si>
    <t>23 phòng</t>
  </si>
  <si>
    <t>Quản lý an toàn lao động HH</t>
  </si>
  <si>
    <t>Quản lý an toàn môi trường HH</t>
  </si>
  <si>
    <t>Hàng hải học</t>
  </si>
  <si>
    <t>Giới hạn trách nhiệm dân sự trong HH</t>
  </si>
  <si>
    <t>Pháp luật quốc tế về lao động hàng hải</t>
  </si>
  <si>
    <t>PL quốc tế về an toàn hàng hải</t>
  </si>
  <si>
    <t>Pháp luật về dịch vụ hàng hải</t>
  </si>
  <si>
    <t>Quản lý nhà nước về Hàng hải</t>
  </si>
  <si>
    <t>Bảo hiểm Hàng hải</t>
  </si>
  <si>
    <t>Lắp ráp hệ thống động lực tàu thủy</t>
  </si>
  <si>
    <t>Tự động điều khiển hệ ĐLTT</t>
  </si>
  <si>
    <t>SC thiết bị năng lượng TT</t>
  </si>
  <si>
    <t>Truyền động khí nén</t>
  </si>
  <si>
    <t>Truyền động thủy lực</t>
  </si>
  <si>
    <t>TK hệ thống thủy lực- khí nén</t>
  </si>
  <si>
    <t>Bảo trì hệ thống thủy khí</t>
  </si>
  <si>
    <t>Đông cơ đốt trong</t>
  </si>
  <si>
    <t>Lò hơi</t>
  </si>
  <si>
    <t>KT &amp; lắp đặt hệ thống điện TT</t>
  </si>
  <si>
    <t>Truyền động điện TT 2</t>
  </si>
  <si>
    <t>Hệ thống tự động TT 2</t>
  </si>
  <si>
    <t>Hệ thống thông tin vệ tinh</t>
  </si>
  <si>
    <t>Hệ thống thông tin hàng hải</t>
  </si>
  <si>
    <t>Hệ thống dẫn đường hàng hải</t>
  </si>
  <si>
    <t>Điều khiển số</t>
  </si>
  <si>
    <t>TB điện điện tử máy CN</t>
  </si>
  <si>
    <t>Hệ thống thông tin CN</t>
  </si>
  <si>
    <t>Mô hình hoá hệ thống</t>
  </si>
  <si>
    <t>Hệ thống tự động hóa</t>
  </si>
  <si>
    <t>Hệ thống SCADA/HMI</t>
  </si>
  <si>
    <t>Bảo vệ rơle hệ thống điện</t>
  </si>
  <si>
    <t>TC lao động tiền lương</t>
  </si>
  <si>
    <t>QL &amp; Khai thác đội tàu TNĐ</t>
  </si>
  <si>
    <t>Giao nhận vận tải quốc tế</t>
  </si>
  <si>
    <t>Kinh doanh quốc tế</t>
  </si>
  <si>
    <t>Quản lý dự án</t>
  </si>
  <si>
    <t>Thi công công trình BĐ ATHH</t>
  </si>
  <si>
    <t>Thành lập bản đồ biển</t>
  </si>
  <si>
    <t>QL, KT hạ tầng giao thông HH</t>
  </si>
  <si>
    <t>Kết cấu thép và BT cốt thép</t>
  </si>
  <si>
    <t>Tổ chức quản lý thi công XD</t>
  </si>
  <si>
    <t>Tổ chức quản lý thi công đường</t>
  </si>
  <si>
    <t>Mố trụ cầu</t>
  </si>
  <si>
    <t>XD đường và đánh giá CL đường</t>
  </si>
  <si>
    <t>Đồ án tổng hợp</t>
  </si>
  <si>
    <t>Kiến trúc bền vững</t>
  </si>
  <si>
    <t>Lịch sử mỹ thuật</t>
  </si>
  <si>
    <t>Cấu tạo KT và đồ đạc nội thất</t>
  </si>
  <si>
    <t>Quy hoạch 2</t>
  </si>
  <si>
    <t>Thị giác máy tính</t>
  </si>
  <si>
    <t>Kỹ thuật học sâu và ứng dụng</t>
  </si>
  <si>
    <t>Công nghệ Internet of Things</t>
  </si>
  <si>
    <t>Phát triển ứng dụng trên nền web</t>
  </si>
  <si>
    <t>Kiểm thử và đảm bảo chất lượng phần mềm</t>
  </si>
  <si>
    <t>Thiết kế và lập trình Web</t>
  </si>
  <si>
    <t>An ninh mạng</t>
  </si>
  <si>
    <t>Tiếp thị trực tuyến</t>
  </si>
  <si>
    <t>Hình họa - Vẽ kỹ thuật</t>
  </si>
  <si>
    <t>Triết học Mác Lênin</t>
  </si>
  <si>
    <t>Kinh tế chính trị</t>
  </si>
  <si>
    <t>Sửa chữa và bảo dưỡng ô tô</t>
  </si>
  <si>
    <t>Trang bị điện và HT ĐK GS ô tô</t>
  </si>
  <si>
    <t>Nhà máy nhiệt điện</t>
  </si>
  <si>
    <t>Hệ thống và thiết bị đường ống</t>
  </si>
  <si>
    <t>Thiết kế và tối ưu hóa HT nhiệt</t>
  </si>
  <si>
    <t>Tự động hóa xếp dỡ</t>
  </si>
  <si>
    <t>Quản lý sản xuất</t>
  </si>
  <si>
    <t>CN sửa chữa và lắp dựng MNC</t>
  </si>
  <si>
    <t>CAD - CAM và CNC</t>
  </si>
  <si>
    <t>Thiết kế công nghệ chế tạo CK</t>
  </si>
  <si>
    <t>Kỹ thuật hệ thống công nghiệp</t>
  </si>
  <si>
    <t>ỨD PP số trong gia công CK</t>
  </si>
  <si>
    <t>Kỹ thuật lập trình PLC và ứng dụng</t>
  </si>
  <si>
    <t>Khí cụ điện</t>
  </si>
  <si>
    <t>Truyền động điện và ĐTCS</t>
  </si>
  <si>
    <t>Động lực học tàu thủy</t>
  </si>
  <si>
    <t>Thuyết trình nâng cao</t>
  </si>
  <si>
    <t>Ngữ âm cơ bản</t>
  </si>
  <si>
    <t>Ngữ pháp tiếng Anh thực hành</t>
  </si>
  <si>
    <t>Đánh giá tác động và rủi ro môi trường</t>
  </si>
  <si>
    <t>Kiểm soát ô nhiễm không khí</t>
  </si>
  <si>
    <t>KS và quản lý ô nhiễm MT biển</t>
  </si>
  <si>
    <t>Hóa học đại cương</t>
  </si>
  <si>
    <t>CN sản xuất các vật liệu silicat</t>
  </si>
  <si>
    <t>CN vật liệu polymer và compozit</t>
  </si>
  <si>
    <t>CN sản xuất các hợp chất vô cơ</t>
  </si>
  <si>
    <t>CN sản xuất các hợp chất hữu cơ</t>
  </si>
  <si>
    <t>Thị trường chứng khoán</t>
  </si>
  <si>
    <t>Truyền thông marketing</t>
  </si>
  <si>
    <t>Tài chính quốc tế</t>
  </si>
  <si>
    <t>Thẩm định và PT tín dụng</t>
  </si>
  <si>
    <t>PT và đầu tư chứng khoán</t>
  </si>
  <si>
    <t>Quản trị ngân hàng</t>
  </si>
  <si>
    <t>Phân tích báo cáo tài chính</t>
  </si>
  <si>
    <t>Nghiệp vụ kho hàng</t>
  </si>
  <si>
    <t>K61ĐH</t>
  </si>
  <si>
    <t>61DH</t>
  </si>
  <si>
    <t>STT</t>
  </si>
  <si>
    <t>Nguyễn Cảnh Toàn</t>
  </si>
  <si>
    <t>Nguyễn Trung Quân</t>
  </si>
  <si>
    <t>Cao Đức Hạnh</t>
  </si>
  <si>
    <t>Phan Đăng Đào</t>
  </si>
  <si>
    <t>Đỗ Thị Phương Lan</t>
  </si>
  <si>
    <t>Đoàn Văn Huân</t>
  </si>
  <si>
    <t>Ngô Thị Nhàn</t>
  </si>
  <si>
    <t>Lê Thị Minh Phương</t>
  </si>
  <si>
    <t>Phạm Thị Ngọc Thanh</t>
  </si>
  <si>
    <t>Trần Thị Khánh Du</t>
  </si>
  <si>
    <t>Nguyễn Hoài Đức</t>
  </si>
  <si>
    <t>Phạm Tuấn Anh</t>
  </si>
  <si>
    <t>Vũ Thị Thuý</t>
  </si>
  <si>
    <t>Đỗ Thị Anh Thư</t>
  </si>
  <si>
    <t>Nguyễn Thị Hoa</t>
  </si>
  <si>
    <t>Phạm Thị Thu Hằng</t>
  </si>
  <si>
    <t>Nguyễn Thị  Phương Loan</t>
  </si>
  <si>
    <t>Bùi Thị Tuyết Mai</t>
  </si>
  <si>
    <t>Phùng Thị Mai Trang</t>
  </si>
  <si>
    <t>Nguyễn Hồng Ánh</t>
  </si>
  <si>
    <t>Nguyễn Mạnh Cường</t>
  </si>
  <si>
    <t>Trương Thế Hinh</t>
  </si>
  <si>
    <t>Lê Thị Quỳnh Hương</t>
  </si>
  <si>
    <t>Huỳnh Tất Minh</t>
  </si>
  <si>
    <t>Đỗ Ngọc Toàn</t>
  </si>
  <si>
    <t>Phạm Trung Minh</t>
  </si>
  <si>
    <t>Phạm Văn Đôn</t>
  </si>
  <si>
    <t>Nguyễn Hạnh Phúc</t>
  </si>
  <si>
    <t>Nguyễn Thị Hồng Vân</t>
  </si>
  <si>
    <t>Đào Ngọc Biên</t>
  </si>
  <si>
    <t>Đoàn Xuân Trượng</t>
  </si>
  <si>
    <t>Vũ Văn Rực</t>
  </si>
  <si>
    <t>Nguyễn Văn Minh</t>
  </si>
  <si>
    <t>Nguyễn Quang Huy</t>
  </si>
  <si>
    <t>Võ Văn Thưởng</t>
  </si>
  <si>
    <t>Nguyễn Duy Trường Giang</t>
  </si>
  <si>
    <t>Nguyễn Văn Hoàn</t>
  </si>
  <si>
    <t>Phan Văn Hưng</t>
  </si>
  <si>
    <t>Lê Văn Cường</t>
  </si>
  <si>
    <t>Lê Đình Dũng</t>
  </si>
  <si>
    <t>Bùi Thị Hằng</t>
  </si>
  <si>
    <t>Phạm Quốc Việt</t>
  </si>
  <si>
    <t>Nguyễn Thị Như</t>
  </si>
  <si>
    <t>Nguyễn Thị Minh Nguyệt</t>
  </si>
  <si>
    <t>Nguyễn Lan Hương</t>
  </si>
  <si>
    <t>Tạ Thị Lương</t>
  </si>
  <si>
    <t>Vũ Minh Trọng</t>
  </si>
  <si>
    <t>Phạm Đình Bá</t>
  </si>
  <si>
    <t>Nguyễn Đức Sang</t>
  </si>
  <si>
    <t>Vũ Văn Tuyển</t>
  </si>
  <si>
    <t>Nguyễn Trọng Đức</t>
  </si>
  <si>
    <t>Hoàng Văn Thành</t>
  </si>
  <si>
    <t>Nguyễn Trọng Khuê</t>
  </si>
  <si>
    <t>Lê Thị Hương Giang</t>
  </si>
  <si>
    <t>Nguyễn Đình Khiêm</t>
  </si>
  <si>
    <t>Lê Thị Thuỳ Dương</t>
  </si>
  <si>
    <t>Hoàng Mạnh Cường</t>
  </si>
  <si>
    <t>Phạm Văn Sỹ</t>
  </si>
  <si>
    <t>Phạm Thị Yến</t>
  </si>
  <si>
    <t>Trần Đình Vương</t>
  </si>
  <si>
    <t>Phạm Tiến Dũng</t>
  </si>
  <si>
    <t>Nguyễn Thị Thư</t>
  </si>
  <si>
    <t>Nguyễn Mạnh Nên</t>
  </si>
  <si>
    <t>Phạm Kỳ Quang</t>
  </si>
  <si>
    <t>Nguyễn Xuân Long</t>
  </si>
  <si>
    <t>Phạm Thị Thu</t>
  </si>
  <si>
    <t>Đoàn Thị Thu Hằng</t>
  </si>
  <si>
    <t>Nguyễn Quỳnh Trang</t>
  </si>
  <si>
    <t>Bùi Đình Hoàn</t>
  </si>
  <si>
    <t>Đoàn Trọng Hiếu</t>
  </si>
  <si>
    <t>Ngô Việt Anh</t>
  </si>
  <si>
    <t>Lê Quang Vinh</t>
  </si>
  <si>
    <t>Nguyễn Cảnh Sơn</t>
  </si>
  <si>
    <t>Vương Đức Phúc</t>
  </si>
  <si>
    <t>Phạm Ngọc Duy</t>
  </si>
  <si>
    <t>Nguyễn Trung Đức</t>
  </si>
  <si>
    <t>Trần Sinh Biên</t>
  </si>
  <si>
    <t>Nguyễn Văn Tiến</t>
  </si>
  <si>
    <t>Đỗ Thị Chang</t>
  </si>
  <si>
    <t>Nguyễn Đình Hải</t>
  </si>
  <si>
    <t>Đặng Hồng Hải</t>
  </si>
  <si>
    <t>Trần Tiến Lương</t>
  </si>
  <si>
    <t>Phạm Tâm Thành</t>
  </si>
  <si>
    <t>Vũ Thị Thu</t>
  </si>
  <si>
    <t>Phạm Thị Hồng Anh</t>
  </si>
  <si>
    <t>Đoàn Hữu Khánh</t>
  </si>
  <si>
    <t>Hứa Xuân Long</t>
  </si>
  <si>
    <t>Tống Lâm Tùng</t>
  </si>
  <si>
    <t>Vũ Ngọc Minh</t>
  </si>
  <si>
    <t>Hoàng Đức Tuấn</t>
  </si>
  <si>
    <t>Phạm Ngọc Ánh</t>
  </si>
  <si>
    <t>Phạm Tuấn Đạt</t>
  </si>
  <si>
    <t>Nguyễn Trí Minh</t>
  </si>
  <si>
    <t>Lưu Quang Hiệu</t>
  </si>
  <si>
    <t>Lê Viết Lượng</t>
  </si>
  <si>
    <t>Phạm Thị Ngà</t>
  </si>
  <si>
    <t>Nguyễn Văn Võ</t>
  </si>
  <si>
    <t>Phạm Thị Xuân</t>
  </si>
  <si>
    <t>Trần Hoàng Hải</t>
  </si>
  <si>
    <t>Phạm Thị Thu Trang</t>
  </si>
  <si>
    <t>Phan Thị Bích Ngọc</t>
  </si>
  <si>
    <t>Lương Thị Kim Oanh</t>
  </si>
  <si>
    <t>Bùi Thanh Hải</t>
  </si>
  <si>
    <t>Trần Hải Việt</t>
  </si>
  <si>
    <t>Dương Văn Bạo</t>
  </si>
  <si>
    <t>Lương Tú Nam</t>
  </si>
  <si>
    <t>Mai Xuân Hương</t>
  </si>
  <si>
    <t>Nguyễn Bình Minh</t>
  </si>
  <si>
    <t>Nguyễn Hữu Tuân</t>
  </si>
  <si>
    <t>Nguyễn Hữu Quyền</t>
  </si>
  <si>
    <t>Trần Thị Phương Thảo</t>
  </si>
  <si>
    <t>Đinh Anh Tuấn</t>
  </si>
  <si>
    <t>Phạm Việt Hưng</t>
  </si>
  <si>
    <t>Đỗ Quang Khải</t>
  </si>
  <si>
    <t>Nguyễn Thị Hường</t>
  </si>
  <si>
    <t>Hoàng Thị Lịch</t>
  </si>
  <si>
    <t>Bùi Thị Thanh Nga</t>
  </si>
  <si>
    <t>Nguyễn Thị Liên</t>
  </si>
  <si>
    <t>Phạm Việt Hùng</t>
  </si>
  <si>
    <t>Nguyễn Xuân Lộc</t>
  </si>
  <si>
    <t>Nguyễn Thị Hồng Hạnh</t>
  </si>
  <si>
    <t>Nguyễn Thành Lê</t>
  </si>
  <si>
    <t>Mai Khắc Thành</t>
  </si>
  <si>
    <t>Đỗ Thị Mai Thơm</t>
  </si>
  <si>
    <t>Đào Văn Thi</t>
  </si>
  <si>
    <t>Tô Văn Tuấn</t>
  </si>
  <si>
    <t>Phạm Thị Dương</t>
  </si>
  <si>
    <t>Nguyễn Xuân Sang</t>
  </si>
  <si>
    <t>Nguyễn Thái Dương</t>
  </si>
  <si>
    <t>Thẩm Bội Châu</t>
  </si>
  <si>
    <t>Nguyễn Phương Lâm</t>
  </si>
  <si>
    <t>Trương Thanh Bình</t>
  </si>
  <si>
    <t>Bùi Đình Thịnh</t>
  </si>
  <si>
    <t>Hoàng Xuân Bình</t>
  </si>
  <si>
    <t>Ngô Ngọc Lân</t>
  </si>
  <si>
    <t>Vũ Thị Tiết Hạnh</t>
  </si>
  <si>
    <t>Lê Thị Mai</t>
  </si>
  <si>
    <t>Đỗ Thị Lam</t>
  </si>
  <si>
    <t>Võ Hoàng Tùng</t>
  </si>
  <si>
    <t>Vũ Phạm Minh Hiển</t>
  </si>
  <si>
    <t>Nguyễn Thị Thu Hà</t>
  </si>
  <si>
    <t>Lê Trang Nhung</t>
  </si>
  <si>
    <t>Đoàn Văn Duẩn</t>
  </si>
  <si>
    <t>Phạm Văn Thứ</t>
  </si>
  <si>
    <t>Đoàn Thị Hồng Nhung</t>
  </si>
  <si>
    <t>Lê Đình Nghiêm</t>
  </si>
  <si>
    <t>Phạm Đức</t>
  </si>
  <si>
    <t>Lê Thị Lệ</t>
  </si>
  <si>
    <t>Đỗ Quang Thành</t>
  </si>
  <si>
    <t>Nguyễn Vương Thịnh</t>
  </si>
  <si>
    <t>Hoàng Thị Minh Hằng</t>
  </si>
  <si>
    <t>Hồ Thị Thu Lan</t>
  </si>
  <si>
    <t>Vũ Quang Việt</t>
  </si>
  <si>
    <t>Phạm Thị Ly</t>
  </si>
  <si>
    <t>Nguyễn Văn Sướng</t>
  </si>
  <si>
    <t>Nguyễn Thiện Thành</t>
  </si>
  <si>
    <t>Đặng Công Xưởng</t>
  </si>
  <si>
    <t>Hàn Huyền Hương</t>
  </si>
  <si>
    <t>Trần Ngọc Hưng</t>
  </si>
  <si>
    <t>Huỳnh Ngọc Oánh</t>
  </si>
  <si>
    <t>Nguyễn Thị Kim Loan</t>
  </si>
  <si>
    <t>Nguyễn Tuấn Anh</t>
  </si>
  <si>
    <t>Nguyễn Thị Quyên</t>
  </si>
  <si>
    <t>Phùng Mạnh Trung</t>
  </si>
  <si>
    <t>Vũ Thanh Trung</t>
  </si>
  <si>
    <t>Lê Sơn Tùng</t>
  </si>
  <si>
    <t>Nguyễn Bích Ngọc</t>
  </si>
  <si>
    <t>Nguyễn Thị Thuý Hồng</t>
  </si>
  <si>
    <t>Nguyễn Thị Diệp</t>
  </si>
  <si>
    <t>Trương Thị Như Hà</t>
  </si>
  <si>
    <t>Vương Thu Giang</t>
  </si>
  <si>
    <t>Nguyễn Thị Hoàng Đan</t>
  </si>
  <si>
    <t>Vũ Thị Khánh Chi</t>
  </si>
  <si>
    <t>Lê Văn Tâm</t>
  </si>
  <si>
    <t>Ngô Xuân Hường</t>
  </si>
  <si>
    <t>Bùi Thị Thúy Nga</t>
  </si>
  <si>
    <t>Nguyễn Phương Hạnh</t>
  </si>
  <si>
    <t>Nguyễn Thị Thảo Linh</t>
  </si>
  <si>
    <t>Đỗ Hữu Trường</t>
  </si>
  <si>
    <t>Đặng Ngọc Linh</t>
  </si>
  <si>
    <t>Ngô Ngọc Trâm</t>
  </si>
  <si>
    <t>Nguyễn Thị Thanh Hương</t>
  </si>
  <si>
    <t>Trần Thị Hoàn</t>
  </si>
  <si>
    <t>Nguyễn Thị Hồng Nhung</t>
  </si>
  <si>
    <t>Nguyễn Đình Duy</t>
  </si>
  <si>
    <t>Phạm Thị Quỳnh Trâm</t>
  </si>
  <si>
    <t>Nguyễn Đình Quý</t>
  </si>
  <si>
    <t>Nguyễn Thị Huyền Trang</t>
  </si>
  <si>
    <t>Hồ Thế Tùng</t>
  </si>
  <si>
    <t>Trần Xuân Việt</t>
  </si>
  <si>
    <t>Nguyễn Thanh Vân</t>
  </si>
  <si>
    <t>Nguyễn Ngọc Sơn</t>
  </si>
  <si>
    <t>Nguyễn Thị Hải Hà</t>
  </si>
  <si>
    <t>Nguyễn Thị Thu Lê</t>
  </si>
  <si>
    <t>Lê Thị Nhung</t>
  </si>
  <si>
    <t>Nguyễn Tiến Dũng</t>
  </si>
  <si>
    <t>Nguyễn Dương Nam</t>
  </si>
  <si>
    <t>Nguyễn Kim Anh</t>
  </si>
  <si>
    <t>Dương Xuân Quang</t>
  </si>
  <si>
    <t>Nguyễn Mạnh Chiều</t>
  </si>
  <si>
    <t>Trần Hữu Long</t>
  </si>
  <si>
    <t>Đỗ Hồng Quân</t>
  </si>
  <si>
    <t>Trương Tiến Phát</t>
  </si>
  <si>
    <t>Nguyễn Gia Khánh</t>
  </si>
  <si>
    <t>Trần Gia Ninh</t>
  </si>
  <si>
    <t>Vũ Đức Anh</t>
  </si>
  <si>
    <t>Đặng Ngọc Lựu</t>
  </si>
  <si>
    <t>Phạm Thị Mai Phương</t>
  </si>
  <si>
    <t>Nguyễn Minh Đức</t>
  </si>
  <si>
    <t>Trần Anh Dũng</t>
  </si>
  <si>
    <t>Hoàng Thị Ngọc Quỳnh</t>
  </si>
  <si>
    <t>Bùi Hưng Nguyên</t>
  </si>
  <si>
    <t>Trịnh Thị Thu Thảo</t>
  </si>
  <si>
    <t>Lương Thị Kim Dung</t>
  </si>
  <si>
    <t>Nguyễn Tiến Thành</t>
  </si>
  <si>
    <t>Lê Văn Học</t>
  </si>
  <si>
    <t>Nguyễn Mạnh Chiến</t>
  </si>
  <si>
    <t>Lê Anh Tuấn</t>
  </si>
  <si>
    <t>Trần Ngọc Tú</t>
  </si>
  <si>
    <t>Phạm Thị Thanh Hải</t>
  </si>
  <si>
    <t>Nguyễn Thị Quỳnh Nga</t>
  </si>
  <si>
    <t>Đỗ Thanh Tùng</t>
  </si>
  <si>
    <t>Lê Thuỳ Tâm</t>
  </si>
  <si>
    <t>Đào Quang Khanh</t>
  </si>
  <si>
    <t>Đỗ Văn A</t>
  </si>
  <si>
    <t>Đỗ Khắc Tiệp</t>
  </si>
  <si>
    <t>Nguyễn Thị Xuân Hương</t>
  </si>
  <si>
    <t>Vũ Văn Tập</t>
  </si>
  <si>
    <t>Đặng Thanh Tùng</t>
  </si>
  <si>
    <t>Phạm Văn Dũng</t>
  </si>
  <si>
    <t>Nguyễn Hồng Phúc</t>
  </si>
  <si>
    <t>Trần Tiến Anh</t>
  </si>
  <si>
    <t>Nguyễn Ngọc Hoàng</t>
  </si>
  <si>
    <t>Trần Thanh Bình</t>
  </si>
  <si>
    <t>Nguyễn Thị Nương</t>
  </si>
  <si>
    <t>Nguyễn Thị Tâm</t>
  </si>
  <si>
    <t>Trương Văn Tuấn</t>
  </si>
  <si>
    <t>Nguyễn Hoàng Yến</t>
  </si>
  <si>
    <t>Bùi Thị Thanh Loan</t>
  </si>
  <si>
    <t>La Kim Khanh</t>
  </si>
  <si>
    <t>Vũ Thị Chi</t>
  </si>
  <si>
    <t>Phạm Thị Phương Mai</t>
  </si>
  <si>
    <t>Nguyễn Ngọc Hà</t>
  </si>
  <si>
    <t>Đỗ Mạnh Toàn</t>
  </si>
  <si>
    <t>Lê Chiến Thắng</t>
  </si>
  <si>
    <t>Bùi Thanh Tùng</t>
  </si>
  <si>
    <t>Cao Ngọc Vi</t>
  </si>
  <si>
    <t>Vũ Thái Sơn</t>
  </si>
  <si>
    <t>Vũ Thị Thu Trang</t>
  </si>
  <si>
    <t>Nguyễn Thị Thanh Bình</t>
  </si>
  <si>
    <t>Hoàng Thị Thu Hà</t>
  </si>
  <si>
    <t>Đào Thanh Hương</t>
  </si>
  <si>
    <t>Bùi Đình Vũ</t>
  </si>
  <si>
    <t>Bùi Thị Diệu Thuý</t>
  </si>
  <si>
    <t>Lê Văn Điểm</t>
  </si>
  <si>
    <t>Hoàng Thị Ngọc Diệp</t>
  </si>
  <si>
    <t>Trần Ngọc Diệp</t>
  </si>
  <si>
    <t>Phạm Anh Đức</t>
  </si>
  <si>
    <t>Bùi Quốc Hưng</t>
  </si>
  <si>
    <t>Nguyễn Đại An</t>
  </si>
  <si>
    <t>Nguyễn Lê Kim Phúc</t>
  </si>
  <si>
    <t>Nguyễn Đình Thúy Hường</t>
  </si>
  <si>
    <t>Nguyễn Văn Hùng</t>
  </si>
  <si>
    <t>Nguyễn Kim Phương</t>
  </si>
  <si>
    <t>Lê Hoàng Dương</t>
  </si>
  <si>
    <t>Vũ Lê Ninh</t>
  </si>
  <si>
    <t>Nguyễn Thanh Tùng</t>
  </si>
  <si>
    <t>Nguyễn Phan Anh</t>
  </si>
  <si>
    <t>Đoàn Thế Mạnh</t>
  </si>
  <si>
    <t>Lưu Kim Thành</t>
  </si>
  <si>
    <t>Hoàng Văn Nam</t>
  </si>
  <si>
    <t>Đào Văn Tuấn</t>
  </si>
  <si>
    <t>Nguyễn Thị Hà Phương</t>
  </si>
  <si>
    <t>Đỗ Văn Cường</t>
  </si>
  <si>
    <t>Trần Khánh Toàn</t>
  </si>
  <si>
    <t>Nguyễn Thị Cẩm Nhung</t>
  </si>
  <si>
    <t>Phạm Ngọc Thanh</t>
  </si>
  <si>
    <t>Đinh Thị Thuý Hằng</t>
  </si>
  <si>
    <t>Hồ Mạnh Tuyến</t>
  </si>
  <si>
    <t>Hoàng Chí Cương</t>
  </si>
  <si>
    <t>Lê Hồng Nhung</t>
  </si>
  <si>
    <t>Nguyễn Thu Quỳnh</t>
  </si>
  <si>
    <t>Lương Nhật Hải</t>
  </si>
  <si>
    <t>Đặng Đình Chiến</t>
  </si>
  <si>
    <t>Lê Đăng Khánh</t>
  </si>
  <si>
    <t>Đỗ Quang Quận</t>
  </si>
  <si>
    <t>Đào Văn Lập</t>
  </si>
  <si>
    <t>Nguyễn Hải Yến</t>
  </si>
  <si>
    <t>Vũ Anh Tuấn</t>
  </si>
  <si>
    <t>Đỗ Cẩm Nhung</t>
  </si>
  <si>
    <t>Nguyễn Minh Trang</t>
  </si>
  <si>
    <t>Đoàn Thu Hương</t>
  </si>
  <si>
    <t>Trần Đức Phú</t>
  </si>
  <si>
    <t>Bùi Quốc Bình</t>
  </si>
  <si>
    <t>Hồ Thị Hương Thơm</t>
  </si>
  <si>
    <t>Đỗ Thị Hiền</t>
  </si>
  <si>
    <t>Lê Văn Hạnh</t>
  </si>
  <si>
    <t>Nguyễn Đình Thạch</t>
  </si>
  <si>
    <t>Nguyễn Chí Công</t>
  </si>
  <si>
    <t>Đặng Lam Giang</t>
  </si>
  <si>
    <t>Phạm Thị Hoàng Điệp</t>
  </si>
  <si>
    <t>Đinh Thị Thanh Bình</t>
  </si>
  <si>
    <t>Trịnh Thị Ngọc Hương</t>
  </si>
  <si>
    <t>Trần Văn Bôn</t>
  </si>
  <si>
    <t>Nguyễn T Thu Quỳnh</t>
  </si>
  <si>
    <t>Trần Hồng Hà</t>
  </si>
  <si>
    <t>Đỗ Thị Hạnh</t>
  </si>
  <si>
    <t>Phạm Văn Minh</t>
  </si>
  <si>
    <t>Vũ Thị Vân</t>
  </si>
  <si>
    <t>Vũ Tuấn Anh</t>
  </si>
  <si>
    <t>Mai Văn Thi</t>
  </si>
  <si>
    <t>Tạ Quang Đông</t>
  </si>
  <si>
    <t>Nguyễn Văn</t>
  </si>
  <si>
    <t>Đặng Vân Thu Thủy</t>
  </si>
  <si>
    <t>Hoàng Kim Chi</t>
  </si>
  <si>
    <t>Phạm Quang Khải</t>
  </si>
  <si>
    <t>Phạm Thị Thu Hoài</t>
  </si>
  <si>
    <t>Nguyễn Lê Hương</t>
  </si>
  <si>
    <t>Nguyễn Thị Hằng</t>
  </si>
  <si>
    <t>Lê Đào Hải An</t>
  </si>
  <si>
    <t>Nguyễn Văn Trịnh</t>
  </si>
  <si>
    <t>Lê Thanh Hoa</t>
  </si>
  <si>
    <t>Nguyễn Thị Đỗ Hạnh</t>
  </si>
  <si>
    <t>Phạm Kim Phượng</t>
  </si>
  <si>
    <t>Lương Thanh Nhạn</t>
  </si>
  <si>
    <t>Nguyễn Văn Thuỷ</t>
  </si>
  <si>
    <t>Phạm Văn Trung</t>
  </si>
  <si>
    <t>Phạm Ngọc Vương</t>
  </si>
  <si>
    <t>Nguyễn Thị Hồng</t>
  </si>
  <si>
    <t>Hoàng Bích Thủy</t>
  </si>
  <si>
    <t>Nguyễn Thị Kim Hồng</t>
  </si>
  <si>
    <t>Mạc Văn Nam</t>
  </si>
  <si>
    <t>Vũ Phú Dưỡng</t>
  </si>
  <si>
    <t>Trần Việt Dũng</t>
  </si>
  <si>
    <t>Trương Thị Anh Đào</t>
  </si>
  <si>
    <t>Ngô Văn Thảo</t>
  </si>
  <si>
    <t>Phan Văn Chiêm</t>
  </si>
  <si>
    <t>Mai Thị Mến</t>
  </si>
  <si>
    <t>Nguyễn Thị Thu Lan</t>
  </si>
  <si>
    <t>Nguyễn Thị Thanh</t>
  </si>
  <si>
    <t>Quách Thị Hà</t>
  </si>
  <si>
    <t>Cao Đức Thiệp</t>
  </si>
  <si>
    <t>Nguyễn Văn Nhật</t>
  </si>
  <si>
    <t>Phan Duy Hoà</t>
  </si>
  <si>
    <t>Trương Thị Như</t>
  </si>
  <si>
    <t>Trần Thị Thanh Vân</t>
  </si>
  <si>
    <t>Nguyễn Thị Nhàn</t>
  </si>
  <si>
    <t>Nguyễn Trọng Tâm</t>
  </si>
  <si>
    <t>Nguyễn Ngọc Khải</t>
  </si>
  <si>
    <t>Nguyễn Thị Xuân</t>
  </si>
  <si>
    <t>Phạm Đồng Bằng</t>
  </si>
  <si>
    <t>Lê Mỹ Phượng</t>
  </si>
  <si>
    <t>Đỗ Lệ Quyên</t>
  </si>
  <si>
    <t>Nguyễn Xuân Thịnh</t>
  </si>
  <si>
    <t>N09-N11</t>
  </si>
  <si>
    <t>N12-N14</t>
  </si>
  <si>
    <t>V. Nhà A6</t>
  </si>
  <si>
    <t>A6</t>
  </si>
  <si>
    <t>VI. Nhà B5</t>
  </si>
  <si>
    <t>VII. Nhà C1</t>
  </si>
  <si>
    <t>VIII. Nhà C2</t>
  </si>
  <si>
    <t>07h30</t>
  </si>
  <si>
    <t>13h30</t>
  </si>
  <si>
    <t>209A6</t>
  </si>
  <si>
    <t>(Tầng 7-9)C1</t>
  </si>
  <si>
    <t>(Tầng 3,4)B5</t>
  </si>
  <si>
    <t>208A6</t>
  </si>
  <si>
    <t>(302-305)A2</t>
  </si>
  <si>
    <t>(309,310)A2</t>
  </si>
  <si>
    <t>(401-406)C2</t>
  </si>
  <si>
    <t>(405-407)C2</t>
  </si>
  <si>
    <t>TS. Nguyễn Cảnh Toàn</t>
  </si>
  <si>
    <t>Ổn định tàu</t>
  </si>
  <si>
    <t>Địa văn hàng hải 1</t>
  </si>
  <si>
    <t>Quản lý an toàn và an ninh hàng hải</t>
  </si>
  <si>
    <t>Luật hành chính Việt Nam</t>
  </si>
  <si>
    <t>Pháp luật kinh tế</t>
  </si>
  <si>
    <t>Địa lý hàng hải</t>
  </si>
  <si>
    <t>Nghiệp vụ giám định hàng hải</t>
  </si>
  <si>
    <t>Động cơ Diesel tàu thủy 2</t>
  </si>
  <si>
    <t>Hệ thống đường ống tàu thủy</t>
  </si>
  <si>
    <t>Cơ sở truyền động điện</t>
  </si>
  <si>
    <t>Trạm phát điện TT2</t>
  </si>
  <si>
    <t>Điện tàu thuỷ 2</t>
  </si>
  <si>
    <t>Kỹ thuật truyền số liệu và mạng</t>
  </si>
  <si>
    <t>Kỹ thuật vi điều khiển</t>
  </si>
  <si>
    <t>PLC</t>
  </si>
  <si>
    <t>Điện tử công suất</t>
  </si>
  <si>
    <t>Cung cấp điện</t>
  </si>
  <si>
    <t>Ứng dụng PLC ĐK các hệ thủy khí</t>
  </si>
  <si>
    <t>Lý thuyết mạch</t>
  </si>
  <si>
    <t>Kỹ thuật điện cao áp</t>
  </si>
  <si>
    <t>Kinh tế học</t>
  </si>
  <si>
    <t>Thiết bị báo hiệu hàng hải</t>
  </si>
  <si>
    <t>Quản lý rủi ro hàng hải</t>
  </si>
  <si>
    <t>Lưới trắc địa và KT tính toán bình sai</t>
  </si>
  <si>
    <t>Kỹ thuật ATGT hàng hải</t>
  </si>
  <si>
    <t>Ổn định và động lực học công trình</t>
  </si>
  <si>
    <t>Lý thuyết đàn hồi</t>
  </si>
  <si>
    <t>Nguyên lý kết cấu CTXD</t>
  </si>
  <si>
    <t>An toàn lao động</t>
  </si>
  <si>
    <t>Âu tàu</t>
  </si>
  <si>
    <t>Công trình thuỷ lợi</t>
  </si>
  <si>
    <t>Khí tượng thủy hải văn</t>
  </si>
  <si>
    <t>Quản lý nguồn nhân lực</t>
  </si>
  <si>
    <t>Quản lý công nghệ xây dựng</t>
  </si>
  <si>
    <t>Marketing trong xây dựng</t>
  </si>
  <si>
    <t>Công trình hạ tầng đô thị</t>
  </si>
  <si>
    <t>Mô hình toán kinh tế trong XD</t>
  </si>
  <si>
    <t>Thống kê doanh nghiệp xây dựng</t>
  </si>
  <si>
    <t>Kết cấu thép 2</t>
  </si>
  <si>
    <t>Cấp thoát nước</t>
  </si>
  <si>
    <t>Chuyên đề cầu đường</t>
  </si>
  <si>
    <t>Vẽ kỹ thuật xây dựng 2</t>
  </si>
  <si>
    <t>Nghiên cứu nội ngoại thất tr.thống</t>
  </si>
  <si>
    <t>Thiết kế nhanh 1</t>
  </si>
  <si>
    <t>Nguyên lý hệ điều hành</t>
  </si>
  <si>
    <t>BD DL dạng bán CT và ứng dụng</t>
  </si>
  <si>
    <t>Dữ liệu lớn</t>
  </si>
  <si>
    <t>Thương mại điện tử</t>
  </si>
  <si>
    <t>Đại số</t>
  </si>
  <si>
    <t>Cơ lý thuyết</t>
  </si>
  <si>
    <t>Những nguyên lý cơ bản của CNMLN 1</t>
  </si>
  <si>
    <t>Những nguyên lý cơ bản của CNMLN 2</t>
  </si>
  <si>
    <t>Chủ nghĩa xã hội KH</t>
  </si>
  <si>
    <t>Kỹ thuật chẩn đoán ô tô</t>
  </si>
  <si>
    <t>Quản lý vận tải</t>
  </si>
  <si>
    <t>Vẽ cơ khí &amp; CAD</t>
  </si>
  <si>
    <t>Lắp đặt, VH và sửa chữa HT lạnh</t>
  </si>
  <si>
    <t>Vật liệu kỹ thuật</t>
  </si>
  <si>
    <t>Dung sai và kỹ thuật đo</t>
  </si>
  <si>
    <t>Thiết kế sản phẩm với CAD</t>
  </si>
  <si>
    <t>Cơ điện tử LAB 2</t>
  </si>
  <si>
    <t>Vẽ tàu</t>
  </si>
  <si>
    <t>Thiết bị đẩy và kết cấu tàu thủy</t>
  </si>
  <si>
    <t>Tải trọng TD lên tàu và CTBDĐ</t>
  </si>
  <si>
    <t>Kỹ năng Nghe hiểu 2</t>
  </si>
  <si>
    <t>Phiên dịch thương mại</t>
  </si>
  <si>
    <t>Văn hóa văn minh Anh Mỹ</t>
  </si>
  <si>
    <t>Tiếng Anh chuyên ngành MTT</t>
  </si>
  <si>
    <t>Tiếng Anh chuyên ngành KTMT</t>
  </si>
  <si>
    <t>Quản lý quốc tế</t>
  </si>
  <si>
    <t>QT truyền nhiệt</t>
  </si>
  <si>
    <t>Quản lý chất lượng</t>
  </si>
  <si>
    <t>Hóa phân tích</t>
  </si>
  <si>
    <t>Hóa lý</t>
  </si>
  <si>
    <t>Hóa lý 2</t>
  </si>
  <si>
    <t>Kế toán trên máy tính</t>
  </si>
  <si>
    <t>Kế toán ngân hàng</t>
  </si>
  <si>
    <t>Quản trị công nghệ</t>
  </si>
  <si>
    <t>Văn hóa doanh nghiệp</t>
  </si>
  <si>
    <t>15112E</t>
  </si>
  <si>
    <t>25217E</t>
  </si>
  <si>
    <t>25449E</t>
  </si>
  <si>
    <t>N02-N08</t>
  </si>
  <si>
    <t>N04-N07</t>
  </si>
  <si>
    <t>N01-N26</t>
  </si>
  <si>
    <t>K62ĐH</t>
  </si>
  <si>
    <t xml:space="preserve">THÔNG BÁO DANH SÁCH CÁC PHÒNG HỌC SỬ DỤNG 
TRONG HỌC KỲ IA VÀ IB </t>
  </si>
  <si>
    <t>(Tầng 2,3)C2</t>
  </si>
  <si>
    <t>(201-203)B5</t>
  </si>
  <si>
    <t>(302-306)A2</t>
  </si>
  <si>
    <t>(307-309)A2</t>
  </si>
  <si>
    <t>(Tầng 3)A6</t>
  </si>
  <si>
    <t>(Tầng 5,6)C1</t>
  </si>
  <si>
    <t>(304-306)A3</t>
  </si>
  <si>
    <t>(Tầng 3)C2</t>
  </si>
  <si>
    <t>205C2</t>
  </si>
  <si>
    <t>(Tầng 2)B5</t>
  </si>
  <si>
    <t>(401-405)A3</t>
  </si>
  <si>
    <t>307A3</t>
  </si>
  <si>
    <t>15h30</t>
  </si>
  <si>
    <t>(605-607)C2</t>
  </si>
  <si>
    <t>(403,404)A3</t>
  </si>
  <si>
    <t>(301-305)B5</t>
  </si>
  <si>
    <t>(201-205)B5</t>
  </si>
  <si>
    <t>(206-209)B5</t>
  </si>
  <si>
    <t>(Tầng 6)C2</t>
  </si>
  <si>
    <t>(301,302)B5</t>
  </si>
  <si>
    <t>(601-603)C2</t>
  </si>
  <si>
    <t>304A6</t>
  </si>
  <si>
    <t>606C2</t>
  </si>
  <si>
    <t>(302-308)A2</t>
  </si>
  <si>
    <t>(305,306)A6</t>
  </si>
  <si>
    <t>(603,604)C1</t>
  </si>
  <si>
    <t>(701-706)C1</t>
  </si>
  <si>
    <t>An toàn lao động HH</t>
  </si>
  <si>
    <t>Viết online đề mở</t>
  </si>
  <si>
    <t>Sinh viên ngồi thi qua ứng dụng google meet; Hết thời gian SV chụp ảnh bài thi cho GV; Bài thi giấy sẽ gửi cho G</t>
  </si>
  <si>
    <t xml:space="preserve">Sinh viên ngồi thi qua ứng dụng google meet; Hết thời gian SV chụp ảnh bài thi cho GV; Bài thi giấy sẽ gửi cho GV
</t>
  </si>
  <si>
    <t>11106E</t>
  </si>
  <si>
    <t>Tin học hàng hải</t>
  </si>
  <si>
    <t>Vấn đáp online</t>
  </si>
  <si>
    <t>Sử dụng ứng dụng Google meet; GV gửi đề cho SV, sau 15-20 phút SV sẽ join vào phòng để trả lời</t>
  </si>
  <si>
    <t>11114E</t>
  </si>
  <si>
    <t>11121E</t>
  </si>
  <si>
    <t>Giới thiệu ngành ĐKT</t>
  </si>
  <si>
    <t>Tự động điều khiển tàu thủy</t>
  </si>
  <si>
    <t>11123E</t>
  </si>
  <si>
    <t>11124E</t>
  </si>
  <si>
    <t>Hệ thống quản lý GTHH</t>
  </si>
  <si>
    <t>Tìm kiếm cứu nạn hàng hải</t>
  </si>
  <si>
    <t>Khoa học quản lý hàng hải</t>
  </si>
  <si>
    <t>Xử lý các tình huống KC trên biển</t>
  </si>
  <si>
    <t>Nghiệp vụ khai thác tàu container</t>
  </si>
  <si>
    <t>Giám định hàng hải</t>
  </si>
  <si>
    <t>Lập kế hoạch chuyến đi</t>
  </si>
  <si>
    <t>11232E</t>
  </si>
  <si>
    <t>Thiên văn hàng hải</t>
  </si>
  <si>
    <t>11233E</t>
  </si>
  <si>
    <t>11234E</t>
  </si>
  <si>
    <t>Máy điện hàng hải</t>
  </si>
  <si>
    <t>11236E</t>
  </si>
  <si>
    <t xml:space="preserve">Sử dụng ứng dụng Google form, sinh viên làm bài và nộp bài trực tiếp trên google form
</t>
  </si>
  <si>
    <t>11401E</t>
  </si>
  <si>
    <t xml:space="preserve">Pháp luật đại cương </t>
  </si>
  <si>
    <t xml:space="preserve">Sử dụng ứng dụng Google form, sinh viên làm bài và nộp bài trực tiếp trên google form
 </t>
  </si>
  <si>
    <t>11401H</t>
  </si>
  <si>
    <t>Trắc nghiệm online</t>
  </si>
  <si>
    <t>Sinh viên ngồi thi qua ứng dụng google meet; Hết thời gian SV chụp ảnh bài thi cho GV; Bài thi giấy sẽ gửi cho GV sau</t>
  </si>
  <si>
    <t>11406E</t>
  </si>
  <si>
    <t xml:space="preserve">Sử dụng ứng dụng Google meet,  GV gửi đề cho SV, sau 15-20 phút SV sẽ join vào phòng để trả lời
 </t>
  </si>
  <si>
    <t>Sinh viên ngồi thi qua ứng dụng google meet, Hết thời gian SV chụp ảnh bài thi cho GV, Bài thi giấy sẽ gửi cho GV sau</t>
  </si>
  <si>
    <t>Các sự cố và tai nạn hàng hải</t>
  </si>
  <si>
    <t>Sinh viên làm bài online và nộp bài qua mail cho giảng viên.</t>
  </si>
  <si>
    <t>Tập quán thương mại quốc tế</t>
  </si>
  <si>
    <t xml:space="preserve">Sinh viên ngồi thi qua ứng dụng google meet, Hết thời gian SV chụp ảnh bài thi cho GV, Bài thi giấy sẽ gửi cho GV sau
 </t>
  </si>
  <si>
    <t>Luật Lao động Việt Nam</t>
  </si>
  <si>
    <t>Sử dụng ứng dụng Google form, sinh viên làm bài và nộp bài trực tiếp trên google form</t>
  </si>
  <si>
    <t>Kiểm tra nhà nước cảng biển</t>
  </si>
  <si>
    <t>Luật Tố tụng hình sự</t>
  </si>
  <si>
    <t>Pháp luật KD thương mại</t>
  </si>
  <si>
    <t>Công pháp quốc tế</t>
  </si>
  <si>
    <t>Luật tố tụng dân sự</t>
  </si>
  <si>
    <t>Kỹ năng GQ tranh chấp HH</t>
  </si>
  <si>
    <t>Sinh viên làm bài online và nộp bài qua  mail cho giảng viên.</t>
  </si>
  <si>
    <t>11454E</t>
  </si>
  <si>
    <t>Tổn thất chung</t>
  </si>
  <si>
    <t>GQ bồi thường trong BHHH</t>
  </si>
  <si>
    <t>Luật thương mại quốc tế</t>
  </si>
  <si>
    <t>PL về tàu biển và thuyền bộ TB</t>
  </si>
  <si>
    <t>Luật Hôn nhân và gia đình</t>
  </si>
  <si>
    <t>Luật hiến pháp Việt Nam</t>
  </si>
  <si>
    <t>Sinh viên ngồi thi qua ứng dụng google meet,  Hết thời gian SV chụp ảnh bài thi cho GV, Bài thi giấy sẽ gửi cho GV sau</t>
  </si>
  <si>
    <t>Sử dụng ứng dụng Google meet; SV sẽ join vào phòng, GV gửi đề cho SV, sau 15-20 phút SV sẽ jtrả lời</t>
  </si>
  <si>
    <t>Trang trí hệ động lực tàu thuỷ</t>
  </si>
  <si>
    <t>Máy lạnh và TB trao đổi nhiệt</t>
  </si>
  <si>
    <t>Luật HH và ATLĐ trên tàu</t>
  </si>
  <si>
    <t>12117E</t>
  </si>
  <si>
    <t>HT làm lạnh và ĐHKK tàu thủy</t>
  </si>
  <si>
    <t>Động cơ đốt trong 1</t>
  </si>
  <si>
    <t>Sử dụng ứng dụng Google meet
 GV gửi đề cho SV, sau 15-20 phút SV sẽ join vào phòng để trả lời</t>
  </si>
  <si>
    <t xml:space="preserve">Theo lịch của Nhà trường
</t>
  </si>
  <si>
    <t>Máy phụ tổng hợp</t>
  </si>
  <si>
    <t>Sinh viên ngồi thi qua ứng dụng google meet
 Hết thời gian SV chụp ảnh bài thi cho GV
 Bài thi giấy sẽ gửi cho GV sau</t>
  </si>
  <si>
    <t>08h00 ngày 15/06/2021</t>
  </si>
  <si>
    <t>Động lực tổng hợp</t>
  </si>
  <si>
    <t>Máy phụ tàu thủy 2</t>
  </si>
  <si>
    <t>Tàu VMU Việt Hàn</t>
  </si>
  <si>
    <t>Bảo dưỡng và sửa chữa máy TT</t>
  </si>
  <si>
    <t>Khai thác hệ động lực tàu thủy</t>
  </si>
  <si>
    <t>Thiết bị cơ khí trên boong</t>
  </si>
  <si>
    <t>- Sinh viên ngồi tại nhà, tham gia thi qua ứng dụng Google Meet;
- Hết thời gian thi SV chụp ảnh bài thi gửi cho GV qua email;
- Bài thi giấy của SV sẽ nộp cho GV sau.</t>
  </si>
  <si>
    <t>Tự động hóa thiết kế tàu thủy 1</t>
  </si>
  <si>
    <t>Thiết bị hệ thống ĐL TT</t>
  </si>
  <si>
    <t>- Sử dụng ứng dụng Google Meet. Đề thi được chuẩn bị từ trước, số đề thi tối thiểu bằng 1,5 lần số SV tham gia thi; 
- Đầu tiên, 2 GV vào phòng họp Google Meet, sau đó gọi 2 đến 4 SV vào để bốc thăm đề thi bằng cách chọn số để GV gửi đề thi cho SV. Thời gian chuẩn bị bài là 30 phút;
- Hết thời gian chuẩn bị bài GV gọi SV lên trả lời các câu hỏi trong đề thi. GV có thể hỏi thêm để đánh giá mức độ nắm chắc kiến thức của SV nhưng không ra ngoài phạm vi kiến thức của các câu hỏi trong đề thi mà SV bốc được;
- Sau khi một SV thi xong sẽ thoát khỏi phòng họp Google Meet, GV gọi thêm 1 SV khác vào phòng họp để bốc thăm đề thi, chuẩn bị bài và trả lời vấn đáp,...</t>
  </si>
  <si>
    <t>Thiết kế hệ thống ĐL TT</t>
  </si>
  <si>
    <t>Công nghệ hệ thống ĐL TT</t>
  </si>
  <si>
    <t>Hệ động lực tàu thủy</t>
  </si>
  <si>
    <t>Động cơ diesel tàu thủy</t>
  </si>
  <si>
    <t>Dao động hệ động lực tàu thủy</t>
  </si>
  <si>
    <t>Thiết kế HT năng lượng tàu thủy</t>
  </si>
  <si>
    <t>Sửa chữa hệ ĐLTT</t>
  </si>
  <si>
    <t>Kỹ thuật thủy khí</t>
  </si>
  <si>
    <t>Bơm, quạt và máy nén</t>
  </si>
  <si>
    <t>Hệ thống ĐK tự động thủy lực</t>
  </si>
  <si>
    <t>Kỹ thuật đo lường</t>
  </si>
  <si>
    <t>Động lực học hệ thống thủy lực</t>
  </si>
  <si>
    <t>Tin học chuyên ngành MTDCN</t>
  </si>
  <si>
    <t>Thiết bị trao đổi nhiệt</t>
  </si>
  <si>
    <t>Máy điện	N01	07/06/2021	14h00	25	Viết online đề mở	GV tạo lớp học trong google classroom. GV ra đề tự luận (đề mở) và giao cho  từng SV. Hết thời gian làm bài SV chụp ảnh nộp bài cho GV trong lớp học đã tạo . Bài thi giấy sẽ nộp lại cho GV sau.</t>
  </si>
  <si>
    <t>13103H</t>
  </si>
  <si>
    <t>Hệ thống tự động TT1</t>
  </si>
  <si>
    <t>Máy điện -Thiết bị điện</t>
  </si>
  <si>
    <t>Truyền động điện TT1</t>
  </si>
  <si>
    <t>GV tạo phòng thi trong google meet , GV ra đề tự luận (đề mở) và gửi đề cho SV để chuẩn bị . Thời gian chuẩn bị cho mỗi SV từ 15 – 20 phút. Hết thời gian chuẩn bị SV sẽ trả lời các câu hỏi vấn đáp của GV</t>
  </si>
  <si>
    <t>Tổng hợp cơ sở ngành</t>
  </si>
  <si>
    <t>Kiến thức chuyên ngành</t>
  </si>
  <si>
    <t>Phần mềm ứng dụng</t>
  </si>
  <si>
    <t>Vật liệu và khí cụ điện</t>
  </si>
  <si>
    <t>Truyền động điện tàu thuỷ 4</t>
  </si>
  <si>
    <t>Hệ thống tự động TT 4</t>
  </si>
  <si>
    <t>Trạm phát điện tàu thuỷ 4</t>
  </si>
  <si>
    <t>Trường điện từ và truyền sóng</t>
  </si>
  <si>
    <t>Thi bằng hệ thống thi online</t>
  </si>
  <si>
    <t>Kỹ thuật siêu cao tần</t>
  </si>
  <si>
    <t>Tin học ứng dụng trong ĐTVT</t>
  </si>
  <si>
    <t>Kỹ thuật trải phổ</t>
  </si>
  <si>
    <t>Thiết bị điện tử Hàng Hải</t>
  </si>
  <si>
    <t>Kỹ thuật truyền hình</t>
  </si>
  <si>
    <t>Kỹ thuật mạch điện tử</t>
  </si>
  <si>
    <t>Đồ án 1</t>
  </si>
  <si>
    <t>Chấm báo cáo</t>
  </si>
  <si>
    <t>Sinh viên nộp báo cáo (file pdf) cho GV. Báo cáo bằng giấy sẽ nộp sau cho GV</t>
  </si>
  <si>
    <t>Thông tin vô tuyến</t>
  </si>
  <si>
    <t>Hệ thống thông tin thế hệ mới</t>
  </si>
  <si>
    <t>Xử lý tín hiệu số</t>
  </si>
  <si>
    <t>Hệ thống thông tin di động</t>
  </si>
  <si>
    <t>Thiết bị thu phát VTĐ</t>
  </si>
  <si>
    <t>Sử dụng nền tảng google form để thực hiện
 bài thi. Sinh viên sử dụng máy tính hoặc điện thoại thông minh để thi
 Đề thi gồm 2 phần:
 - Phần 1: Sinh viên trả lời các câu hỏi trắc nghiệm với các đáp án cho sẵn, câu hỏi và đáp án sẽ được xáo trộn để đảm bảo sinh viên không thể làm hộ nhau
 - Phần 2 : Sinh viên thực hiện bài thiết kế theo yêu cầu.</t>
  </si>
  <si>
    <t>13305E</t>
  </si>
  <si>
    <t>Sinh viên ngồi thi qua ứng dụng goole meet, hết giờ làm bài sinh viên chụp ảnh bài thi cho giáo viên. Bài thi sẽ gửi cho GV sau.</t>
  </si>
  <si>
    <t>13307H</t>
  </si>
  <si>
    <t>Điều khiển sản suất tích hợp máy tính</t>
  </si>
  <si>
    <t>Sử dụng ứng dụng Google Meet. Hết giờ làm bài sinh viên chụp ảnh bài thi cho giáo viên. Bài thi sẽ gửi cho GV sau.</t>
  </si>
  <si>
    <t>13312H</t>
  </si>
  <si>
    <t>ĐK sản xuất tích hợp MT</t>
  </si>
  <si>
    <t>Sinh viên chuẩn bị trước theo nội dung đề cương đã giao: gói câu hỏi 2 ( 2 điểm) + 3 ( 4 điểm) + 4 ( 4 điểm) . GV sẽ ra đề cho SV theo tỷ lệ 1: 1 : 1 từ 3 gói câu hỏi. SV ngồi thi qua ứng dụng google meet, bật camera trong toàn bộ quá trình thi – thời gian làm bài: 75 phút. Nộp bài thi về classroom: (1) ảnh chụp giấy thi vẽ sơ đồ thiết kế + (2) file mô phỏng mạch đã thiết kế trên phần mềm + (3) file ghi âm phần thuyết trình bài phân tích sơ đồ mạch đã giao.</t>
  </si>
  <si>
    <t>13314E</t>
  </si>
  <si>
    <t>Điều khiển Robốt</t>
  </si>
  <si>
    <t>Sử dụng ứng dụng Google Meet. Mỗi SV được chia khung giờ khác nhau để trả lời câu hỏi của GV theo nội dung của Ngân hàng câu hỏi.</t>
  </si>
  <si>
    <t>13316E</t>
  </si>
  <si>
    <t>HT tự động hóa trong CN</t>
  </si>
  <si>
    <t>Thi đúng theo thời khóa biểu 
 ngày học của học phần</t>
  </si>
  <si>
    <t>ĐK các bộ biến đổi công suất</t>
  </si>
  <si>
    <t>Biến tần công nghiệp</t>
  </si>
  <si>
    <t>Hệ thống điều khiển và giám sát</t>
  </si>
  <si>
    <t>Hệ thống tự động hóa trong CN</t>
  </si>
  <si>
    <t>Điều khiển các bộ biến đổi công suất</t>
  </si>
  <si>
    <t>13350H</t>
  </si>
  <si>
    <t>13352H</t>
  </si>
  <si>
    <t>Sinh viên chuẩn bị trước theo nội dung đề cương đã giao. SV ngồi thi qua ứng dụng google meet, bật cam và mic trong toàn bộ quá trình thi - GV hỏi vấn đáp theo nội dung đề cương đã giao - 5 - 7 phút/ 1SV.</t>
  </si>
  <si>
    <t>Hệ thống điện tổng hợp</t>
  </si>
  <si>
    <t>Đề mở, SV bốc đề chuẩn bị câu hỏi 10 phút, sử dụng Google Meet</t>
  </si>
  <si>
    <t>Tự động hóa tổng hợp</t>
  </si>
  <si>
    <t>An toàn điện</t>
  </si>
  <si>
    <t>Đề mở, sử dụng Google Classroom, Google Meet và CamScanner</t>
  </si>
  <si>
    <t>13428H</t>
  </si>
  <si>
    <t>PLC và mạng TT CN</t>
  </si>
  <si>
    <t>Lùi lịch thi 01 tuần</t>
  </si>
  <si>
    <t>ĐK và vận hành HT điện</t>
  </si>
  <si>
    <t>Thiết kế cung cấp điện</t>
  </si>
  <si>
    <t>Thông tin đo lường trong hệ thống điện 2</t>
  </si>
  <si>
    <t>Bảo vệ hệ thống điện 2</t>
  </si>
  <si>
    <t>Điều khiển và vận hành hệ thống điện 2</t>
  </si>
  <si>
    <t>15101E</t>
  </si>
  <si>
    <t>Thi bằng Google Quizz</t>
  </si>
  <si>
    <t>15101H</t>
  </si>
  <si>
    <t>Kinh tế công cộng</t>
  </si>
  <si>
    <t>15105H</t>
  </si>
  <si>
    <t>15113H</t>
  </si>
  <si>
    <t>Tiểu luận</t>
  </si>
  <si>
    <t>PT HĐKT trong KTN</t>
  </si>
  <si>
    <t>Phân tích HĐKT ngành LQC</t>
  </si>
  <si>
    <t>Kinh tế vận chuyển đường thủy nội địa</t>
  </si>
  <si>
    <t>Bảo hiểm trong vận tải thủy nội địa</t>
  </si>
  <si>
    <t>Thì bằng hệ thống thi online
 Chia ca thi, số lượng SV đảm bảo yêu cầu phòng chống dịch</t>
  </si>
  <si>
    <t>Địa lý vận tải thủy nội địa</t>
  </si>
  <si>
    <t>Kinh doanh vận tải TNĐ</t>
  </si>
  <si>
    <t>Kinh doanh cảng TNĐ</t>
  </si>
  <si>
    <t>15301H</t>
  </si>
  <si>
    <t>15310E</t>
  </si>
  <si>
    <t>Quản lý và khai thác cảng</t>
  </si>
  <si>
    <t>Kinh doanh cảng biển</t>
  </si>
  <si>
    <t>Kinh doanh vận tải biển</t>
  </si>
  <si>
    <t>Kinh tế VC đường biển</t>
  </si>
  <si>
    <t>15326E</t>
  </si>
  <si>
    <t>15326H</t>
  </si>
  <si>
    <t>Quản lý tàu</t>
  </si>
  <si>
    <t>15327H</t>
  </si>
  <si>
    <t>Sinh viên làm bài tự luận thời gian 60 phút. 
 Nộp bài qua ap SHub Classroom.</t>
  </si>
  <si>
    <t>15329H</t>
  </si>
  <si>
    <t>Quản lý khai thác cảng</t>
  </si>
  <si>
    <t>Theo hướng dẫn của nhà trường</t>
  </si>
  <si>
    <t>15601E</t>
  </si>
  <si>
    <t>Trên Quizizz.com</t>
  </si>
  <si>
    <t>15607H</t>
  </si>
  <si>
    <t>Sử dụng aztest</t>
  </si>
  <si>
    <t>15610H</t>
  </si>
  <si>
    <t>15617E</t>
  </si>
  <si>
    <t>Tín dụng và tài trợ thương mại</t>
  </si>
  <si>
    <t>Thì bằng hệ thống thi online, Chia ca thi, 
 số lượng SV đảm bảo yêu cầu phòng chống dịch</t>
  </si>
  <si>
    <t>15619H</t>
  </si>
  <si>
    <t>15625E</t>
  </si>
  <si>
    <t>Giao nhận vận tải biển quốc tế</t>
  </si>
  <si>
    <t>15628H</t>
  </si>
  <si>
    <t>Kinh tế quốc tế</t>
  </si>
  <si>
    <t>15632H</t>
  </si>
  <si>
    <t>Chính sách thương mại quốc tế</t>
  </si>
  <si>
    <t>15633H</t>
  </si>
  <si>
    <t>Chính sách TM quốc tế</t>
  </si>
  <si>
    <t>15635H</t>
  </si>
  <si>
    <t>15650H</t>
  </si>
  <si>
    <t>Môi trường KD quốc tế</t>
  </si>
  <si>
    <t>Sử dụng Google classroom, Google quiz và coi thi bằng Google meet</t>
  </si>
  <si>
    <t>15651H</t>
  </si>
  <si>
    <t>Kế hoạch kinh doanh quốc tế</t>
  </si>
  <si>
    <t>Đề mở</t>
  </si>
  <si>
    <t>Logistics vận tải</t>
  </si>
  <si>
    <t>Soạn đề thi trên Google form, trong đó có cả các câu trắc nghiệm và 1 câu tự luận. 
 Với các câu trắc nghiệm, hệ thống sẽ đánh giá tự động.
  Giảng viên chỉ chấm 1 câu tự luận. 
 Link bài thi sẽ được gửi tự động qua email cho sinh viên theo chế độ schedule send. 
 Giảng viên sẽ đóng link khi hết giờ làm bài. 
 Trong quá trình làm bài, giảng viên giám sát và tương tác với sinh viên qua Google Meet.</t>
  </si>
  <si>
    <t>Logistics toàn cầu</t>
  </si>
  <si>
    <t>15811H</t>
  </si>
  <si>
    <t>Quản trị CL chuỗi cung ứng</t>
  </si>
  <si>
    <t>Logistics dịch vụ</t>
  </si>
  <si>
    <t>Logistic và vận tải đa phương thức</t>
  </si>
  <si>
    <t>Marketing Logistics</t>
  </si>
  <si>
    <t>Kinh doanh DV Logistics</t>
  </si>
  <si>
    <t>Logistics và quản trị CCƯ</t>
  </si>
  <si>
    <t>15840H</t>
  </si>
  <si>
    <t>Làm bài thi dạng bài tập</t>
  </si>
  <si>
    <t>Mỗi sinh viên 1 đề, nộp bài sau 75 phút qua email</t>
  </si>
  <si>
    <t>Luồng tàu và Khu nươc của cảng</t>
  </si>
  <si>
    <t>Thi tự luận online theo file đề mở gửi riêng từng SV, CBCT giám sát SV qua màn hình, hết giờ SV nộp file ảnh chụp bài thi và giữ lại bài thi giấy để nộp lại GV khi quay trở lại trường sau dịch.</t>
  </si>
  <si>
    <t>Trắc địa vệ tinh</t>
  </si>
  <si>
    <t>Sinh viên (SV) thi tự luận đề mở, thời gian làm bài 75 phút. SV nhận đề thi qua ứng dụng Google meet. Hết thời gian làm bài, SV chụp ảnh bài thi gửi cho Giảng viên (GV) trong vòng 05 phút (quá thời gian trên coi như không nộp bài thi). SV giữ lại bài thi giấy để nộp cho GV sau khi hết dịch.</t>
  </si>
  <si>
    <t>ỨD GIS trong kỹ thuật ATHH</t>
  </si>
  <si>
    <t>Trắc địa công trình biển</t>
  </si>
  <si>
    <t>Cơ học kết cấu 1</t>
  </si>
  <si>
    <t>Cơ học đất</t>
  </si>
  <si>
    <t>Lập link các phòng; chia nhỏ các nhóm, dùng cam theo dõi sv làm bài.</t>
  </si>
  <si>
    <t>Kết cấu thép</t>
  </si>
  <si>
    <t>Đánh giá BTL</t>
  </si>
  <si>
    <t>Vấn đáp online bằng google meet</t>
  </si>
  <si>
    <t>Luật xây dựng</t>
  </si>
  <si>
    <t>Trắc nghiệm trên giấy thi chuẩn bị sẵn</t>
  </si>
  <si>
    <t>Công trình bến</t>
  </si>
  <si>
    <t>Đánh giá TKMH</t>
  </si>
  <si>
    <t>Công trình cảng</t>
  </si>
  <si>
    <t>16234H</t>
  </si>
  <si>
    <t>Công trình thủy công trong ĐT</t>
  </si>
  <si>
    <t>Cơ học công trình</t>
  </si>
  <si>
    <t>Cơ học đất và nền móng</t>
  </si>
  <si>
    <t>Ứng dụng Mathcad trong kỹ thuật</t>
  </si>
  <si>
    <t>Thực hành trên máy tính</t>
  </si>
  <si>
    <t>Lập link các phòng; chia nhỏ các nhóm (10 sinh viên/ nhóm), dùng cam theo dõi sv làm bài qua ứng dụng google meet</t>
  </si>
  <si>
    <t>Lập link các phòng; dùng cam theo dõi sv làm bài qua ứng dụng google meet</t>
  </si>
  <si>
    <t>Thủy lực</t>
  </si>
  <si>
    <t>Thi tự luận online theo file đề mở gửi riêng từng SV, CBCT giám sát SV qua qua ứng dụng google meet, hết giờ SV nộp file ảnh chụp bài thi (trong khoảng 10 phút sau khi hết giờ) và giữ lại bài thi giấy để nộp lại GV khi quay trở lại trường sau dịch.</t>
  </si>
  <si>
    <t>Trắc nghiệm online</t>
  </si>
  <si>
    <t>GV theo dõi SV làm bài qua google meet</t>
  </si>
  <si>
    <t>Tiếng Anh chuyên ngành</t>
  </si>
  <si>
    <t>Thi thuyết trình online</t>
  </si>
  <si>
    <t>Khoa học quản lý xây dựng</t>
  </si>
  <si>
    <t>Kết cấu Bê tông cốt thép 2</t>
  </si>
  <si>
    <t>Thi công lắp ghép nhà CN</t>
  </si>
  <si>
    <t>Kỹ thuật thông gió</t>
  </si>
  <si>
    <t>Lựa chọn Biện pháp TC</t>
  </si>
  <si>
    <t>Phân tích hiệu quả đầu tư</t>
  </si>
  <si>
    <t>Chuyên đề công trình đặc biệt</t>
  </si>
  <si>
    <t>Tin học ứng dụng cầu đường</t>
  </si>
  <si>
    <t>Sinh viên ngồi thi qua ứng dụng google meet
 Hết thời gian SV gửi file bài làm qua zalo hoặc gmail cho GV để GV chấm.</t>
  </si>
  <si>
    <t>Cầu bê tông cốt thép</t>
  </si>
  <si>
    <t>Cầu thép</t>
  </si>
  <si>
    <t>Sửa chữa bảo dưỡng đường</t>
  </si>
  <si>
    <t>Thiết kế nền mặt đường</t>
  </si>
  <si>
    <t>Chuyên đề công trình nhỏ</t>
  </si>
  <si>
    <t>Vấn đáp online bằng google meet
 Bài đồ án giấy sẽ gửi cho GV sau</t>
  </si>
  <si>
    <t>Mỹ thuật 2</t>
  </si>
  <si>
    <t>Thi vẽ online đề mở</t>
  </si>
  <si>
    <t>Điêu khắc và tạo hình kiến trúc</t>
  </si>
  <si>
    <t>Thi online đề mở</t>
  </si>
  <si>
    <t>Sinh viên ngồi thi qua ứng dụng google meet
 Hết thời gian SV chụp ảnh bài thi cho GV
 Bài mô hình sẽ gửi cho GV sau</t>
  </si>
  <si>
    <t>Kiến trúc dân dụng</t>
  </si>
  <si>
    <t>Lịch sử kiến trúc và PCNT</t>
  </si>
  <si>
    <t>Vật liệu hoàn thiện nội thất</t>
  </si>
  <si>
    <t>CĐ nội thất CTTM và dịch vụ</t>
  </si>
  <si>
    <t>Kiến trúc CT dân dụng</t>
  </si>
  <si>
    <t>Hình họa trong kiến trúc</t>
  </si>
  <si>
    <t>Quy hoạch 1</t>
  </si>
  <si>
    <t>Kiến trúc công cộng</t>
  </si>
  <si>
    <t>- Chia sinh viên thành các nhóm, từ 20 đến 24 sv
- Tạo các phòng thi trên Google meet cho mỗi nhóm (Sử dụng tài khoản mail của sinh viên do Trường cấp để giám sát người đăng nhập, sử dụng tài khoản khác thì phải đăng ký trước, có thể hạn chế sv đăng nhập 2 thiết bị)
- Các sinh viên phải chụp và nộp ảnh thẻ sinh viên cho giáo viên giảng dạy lớp đó tổng hợp trước khi thi để kiểm soát thi chính thức.
- Sinh viên vào thi phải bật camera từ đầu đến khi kết thúc để điểm danh và giáo viên giám sát các hoạt động, không để sinh viên tiếp xúc hoặc trao đổi với người khác. 
- Trong quá trình thi sinh viên phải chiếu màn hình làm bài cho giáo viên quan sát các hoạt động của sinh viên. (Đây là phương thức mà Google meet cho phép trình chiếu nhiều màn hình cùng lúc trong lớp học)
- Sử dụng một bộ đề thi gồm 24 đề (mỗi sinh viên 1đề) nhằm tránh trao đổi lúc thi, và lấy bài của người khác.
- Phát mã đề và đề thi cho sinh viên.Tính giờ làm bài, Thời gian làm bài 60 phút. 
- Tạo lập kho lưu bài thi trên Classroom (có hạn giới hạn quyền truy nhập) của google với thời gian hạn định để sinh viên nộp bài khi hết thời gian làm bài.</t>
  </si>
  <si>
    <t xml:space="preserve">Do đặc thù môn học THVP  là sinh viên phải học tập và thực hành trên máy tính cá nhân có cài office. Tuy nhiên hiện nay khi triển khai giảng dạy online lớp nào cũng có trên 15%  không có máy tính để học tập. Do đó nếu triển khai phương án thi này, các sv này sẽ gặp khó khăn về phương tiện máy tính để làm bài. 
Phòng Đào tạo lưu ý giúp giải pháp cho các sinh viên này. </t>
  </si>
  <si>
    <t>17102H</t>
  </si>
  <si>
    <t>An toàn và bảo mật thông tin</t>
  </si>
  <si>
    <t xml:space="preserve">Nhận dạng và xử lý ảnh </t>
  </si>
  <si>
    <t>17221H</t>
  </si>
  <si>
    <t>Xử lý ảnh</t>
  </si>
  <si>
    <t>Sử dụng ứng dụng Google meet
GV gửi đề cho SV, sau 15-20 phút SV sẽ join vào phòng để trả lời</t>
  </si>
  <si>
    <t>17233H</t>
  </si>
  <si>
    <t>Sinh viên ngồi thi qua ứng dụng google meet
Hết thời gian SV chụp ảnh bài thi cho GV
Bài thi giấy sẽ gửi cho GV sau</t>
  </si>
  <si>
    <t>17236H</t>
  </si>
  <si>
    <t>17301H</t>
  </si>
  <si>
    <t>Vi xử lý</t>
  </si>
  <si>
    <t>Giảng viên upload đề thi (tự luận - đề mở), sinh viên làm bài và upload bài làm trên trang https://hoctructuyen.vimaru.edu.vn/</t>
  </si>
  <si>
    <t>Kiến trúc máy tính và TBNV</t>
  </si>
  <si>
    <t>Giảng viên tạo lập bộ đề thi từ ngân hàng câu hỏi cho từng nhóm học phần, sinh viên làm bài và upload bài làm trên trang https://hoctructuyen.vimaru.edu.vn/</t>
  </si>
  <si>
    <t>17303H</t>
  </si>
  <si>
    <t>Giảng viên tạo lập bộ đề thi từ ngân hàng câu hỏi cho từng nhóm học phần, sinh viên làm bài và upload bài làm theo trang https://hoctructuyen.vimaru.edu.vn/</t>
  </si>
  <si>
    <t>Bảo trì hệ thống</t>
  </si>
  <si>
    <t>17337H</t>
  </si>
  <si>
    <t>17340H</t>
  </si>
  <si>
    <t>Thi trực tuyến</t>
  </si>
  <si>
    <t>SV làm bài và nộp bài trên hệ thống hoctructuyen.vimaru.edu (Nếu trắc nghiệm SV chỉ cần làm bài xong sẽ có điểm ngay, nếu thi thực hành thì SV nhận bài qua hệ thống hoctructuyen.vimaru.edu, làm bài trên máy cá nhân và gửi bài vào hoctructuyen.vimaru.edu)
Tất cả SV đăng nhập vào lớp học Online, bật webcam và mặc đồng phục suốt ca thi. 
Tất cả SV của các nhóm HP thi cùng một thời gian đối với 1 môn học.
Cấp phát đề qua hệ thống đảm bảo mỗi SV một đề (nếu phần thi trắc nghiệm sẽ hiện từng câu theo trang và đảm bảo thời gian sao cho SV ko thể có sự trợ giúp).
Mỗi ca thi có 2 GV coi thi.</t>
  </si>
  <si>
    <t xml:space="preserve">Bộ môn yêu cầu lùi thời gian dự kiến thi 2 tuần cho các môn thi của bộ môn để các GV chuẩn bị bộ đề thi, ngân hàng câu hỏi thi đủ lớn
</t>
  </si>
  <si>
    <t>Lập trình thiết bị di động</t>
  </si>
  <si>
    <t>17423E</t>
  </si>
  <si>
    <t>Cơ sở dữ liệu</t>
  </si>
  <si>
    <t>Phân tích và thiết kế hệ thống</t>
  </si>
  <si>
    <t>17430H</t>
  </si>
  <si>
    <t>Phân tích TKHT hướng đối tượng</t>
  </si>
  <si>
    <t>17434H</t>
  </si>
  <si>
    <t>17506H</t>
  </si>
  <si>
    <t>Sinh viên bốc câu hỏi trong bộ đề và trả lời câu hỏi; Sử dùng google meet để đảm bảo có 02 giáo viên hỏi thi</t>
  </si>
  <si>
    <t>Đề xuất lùi các lịch thi 02 tuần để Bộ môn có thêm thời gian chuẩn bị câu hỏi và các vấn đề kỹ thuật hỗ trợ</t>
  </si>
  <si>
    <t>Lập trình mạng</t>
  </si>
  <si>
    <t>Như trên</t>
  </si>
  <si>
    <t>Hệ thống viễn thông</t>
  </si>
  <si>
    <t>Java cơ bản</t>
  </si>
  <si>
    <t>Thực hành + Trả lời câu hỏi</t>
  </si>
  <si>
    <t>Sinh viên làm bài trên máy tính cá nhân, nộp bài, sau đó trả lời câu hỏi trên bài tập đã nộp; sử dụng google meet như trên.</t>
  </si>
  <si>
    <t>Thiết kế và quản trị mạng nâng cao</t>
  </si>
  <si>
    <t>Báo cáo + Vấn đáp</t>
  </si>
  <si>
    <t>Sinh viên trình bày về nội dung đã được phân công chuẩn bị, sau đó trả lời câu hỏi; sử dụng công cụ google meet như trên.</t>
  </si>
  <si>
    <t>Sinh viên làm bài trên giấy, sau đó scan nộp bài trên trang hoctructuyen của trường.</t>
  </si>
  <si>
    <t>17543H</t>
  </si>
  <si>
    <t>Xây dựng và phát triển dự án CNTT</t>
  </si>
  <si>
    <t>Các hệ cơ sở tri thức</t>
  </si>
  <si>
    <t>Sử dụng Google Classroom</t>
  </si>
  <si>
    <t>Phương pháp tính</t>
  </si>
  <si>
    <t>Sử dụng Google Classroom, Google Meet. Sinh viên gửi bài thi lại sau khi hết thời gian. Bai của sv sẽ được lưu trong email hoặc classroom rồi hai giáo viên bộ môn chịu trách nhiệm chấm</t>
  </si>
  <si>
    <t>Xác suất thống kê</t>
  </si>
  <si>
    <t>18125H</t>
  </si>
  <si>
    <t>Toán ứng dụng</t>
  </si>
  <si>
    <t>18202H</t>
  </si>
  <si>
    <t>Sinh viên ngồi thi qua ứng dụng google meet và mỗi facebook nhóm cho từng nhóm học.
 Hết thời gian SV chụp ảnh bài thi cho GV qua mail và trên facebook nhóm. GV chỉ mở và khóa facebook nhóm trước khi hết thời gian làm bài 10p và sau thời gian làm bài 10p.
 Bài thi giấy sẽ gửi cho GV sau</t>
  </si>
  <si>
    <t>08h00 ngày 11/06/2021</t>
  </si>
  <si>
    <t>Cơ lý thuyết 2</t>
  </si>
  <si>
    <t>18405E</t>
  </si>
  <si>
    <t>Sức bền vật liệu 2</t>
  </si>
  <si>
    <t>Sử dụng ứng dụng Google meet, sinh viên sẽ join vào phòng để nhận đề và làm bài. Sau 30 phút sẽ chụp bài gửi cho gv sau đó giảng viên sẽ hỏi vấn đáp</t>
  </si>
  <si>
    <t>Giảng viên trực tiếp hỏi sinh viên trong nội dung các câu hỏi đã gửi cho sinh viên học, kết quả đánh giá chủ yếu trên tinh thần hiểu bài và kỹ năng trả lời</t>
  </si>
  <si>
    <t>Các học phần Khoa LLCT, những lớp 13 tuần có thể thi đúng lịch hoặc trước lịch, những lớp 15 tuần  đề nghị Nhà trường chuyển lịch thi sau cùng</t>
  </si>
  <si>
    <t>19101H</t>
  </si>
  <si>
    <t>Tâm lý học đại cương</t>
  </si>
  <si>
    <t>19106H</t>
  </si>
  <si>
    <t>19109H</t>
  </si>
  <si>
    <t>Xã hội học đại cương</t>
  </si>
  <si>
    <t>19301H</t>
  </si>
  <si>
    <t>19401H</t>
  </si>
  <si>
    <t>Hệ thống truyền lực ô tô</t>
  </si>
  <si>
    <t>Sử dụng ứng dụng Google meet
 GV gửi đề cho SV, sau 15-20 phút SV sẽ vào phòng để trả lời</t>
  </si>
  <si>
    <t>Thiết kế kết cấu ô tô</t>
  </si>
  <si>
    <t>Chế tạo, lắp ráp, sửa chữa và bảo dưỡng ô tô</t>
  </si>
  <si>
    <t>Tính toán thiết kế ô tô</t>
  </si>
  <si>
    <t>CN chế tạo phụ tùng ô tô</t>
  </si>
  <si>
    <t>Thí nghiệm ô tô</t>
  </si>
  <si>
    <t>Xe chuyên dụng</t>
  </si>
  <si>
    <t>CN mới trong KT ô tô</t>
  </si>
  <si>
    <t>Điện công nghiệp</t>
  </si>
  <si>
    <t>Sinh viên ngồi thi trên máy tính qua ứng dụng google meet. Hết thời gian SV nộp bài online.</t>
  </si>
  <si>
    <t>Thiết kế hệ thống cấp nhiệt</t>
  </si>
  <si>
    <t>Thi offline</t>
  </si>
  <si>
    <t>SV được yêu cầu làm tiểu luận và nộp cho 2 GV chấm như chấm luận văn tốt nghiệp</t>
  </si>
  <si>
    <t>Thiết kế hệ thống cấp lạnh</t>
  </si>
  <si>
    <t>Thiết kế hệ thống điều hòa không khí</t>
  </si>
  <si>
    <t>Kỹ thuật làm lạnh</t>
  </si>
  <si>
    <t>Thí nghiệm truyền nhiệt</t>
  </si>
  <si>
    <t>An toàn công nghiệp</t>
  </si>
  <si>
    <t>Thí nghiệm thủy lực</t>
  </si>
  <si>
    <t>Không thi (X = Z)</t>
  </si>
  <si>
    <t>Máy trục</t>
  </si>
  <si>
    <t>Sử dụng ứng dụng Google meet
 GV gửi đề cho SV, sau 15-20 phút SV sẽ join vào phòng để trả lờ; Mỗi đợt gọi sinh viên là 5 - 8 sinh viên</t>
  </si>
  <si>
    <t>Gia công kỹ thuật số</t>
  </si>
  <si>
    <t>Công nghệ chế tạo cơ khí</t>
  </si>
  <si>
    <t>Sử dụng ứng dụng Google meet (phỏng vấn trực tiếp-lưu file ghi âm)</t>
  </si>
  <si>
    <t>Lịch thi kéo dài nhiều ngày</t>
  </si>
  <si>
    <t>Ma sát, mòn và bôi trơn</t>
  </si>
  <si>
    <t>Các ứng dụng của CAD</t>
  </si>
  <si>
    <t>Xây dựng đề án kỹ thuật</t>
  </si>
  <si>
    <t>Cơ sở thiết kế máy</t>
  </si>
  <si>
    <t>Quản lý và bảo trì CN</t>
  </si>
  <si>
    <t>Kỹ thuật điều khiển tự động</t>
  </si>
  <si>
    <t>Cảm biến</t>
  </si>
  <si>
    <t>Kỹ thuật Robot</t>
  </si>
  <si>
    <t>Học phần này có Z = X</t>
  </si>
  <si>
    <t>Mô phỏng số và ĐK các hệ ĐL</t>
  </si>
  <si>
    <t>Vi điều khiển</t>
  </si>
  <si>
    <t>Cơ điện tử LAB 1</t>
  </si>
  <si>
    <t>Hệ thống tàu thủy</t>
  </si>
  <si>
    <t>Bố trí chung và kiến trúc tàu thủy</t>
  </si>
  <si>
    <t>Công ước QT trong đóng tàu</t>
  </si>
  <si>
    <t>Thiết kế tàu</t>
  </si>
  <si>
    <t>Thiết kế tàu và CTBDĐ 2</t>
  </si>
  <si>
    <t>Lực cản và thiết bị đẩy tàu thủy</t>
  </si>
  <si>
    <t>Thiết bị tàu và CTBDĐ 2</t>
  </si>
  <si>
    <t>Cơ kết cấu tàu thủy</t>
  </si>
  <si>
    <t>Công nghệ sửa chữa TT</t>
  </si>
  <si>
    <t>Công nghệ hàn tàu</t>
  </si>
  <si>
    <t>CN đóng tàu và CTBDĐ 2</t>
  </si>
  <si>
    <t>Chấn động và độ ồn tàu thủy 1</t>
  </si>
  <si>
    <t>Kết cấu tàu và CTBDĐ 2</t>
  </si>
  <si>
    <t>Khoa học quản lý trong ĐT</t>
  </si>
  <si>
    <t>Tự động hóa thiết kế trong thiết kế tàu 1</t>
  </si>
  <si>
    <t>Tin học trong đóng tàu</t>
  </si>
  <si>
    <t>Thi online</t>
  </si>
  <si>
    <t>Giao bài làm online. Hết thời gian sinh viên gửi lại file bài làm trên máy tính cho GV. GV lưu file bài làm dạng điện tử.</t>
  </si>
  <si>
    <t>Sử dụng ứng dụng Google meet. Quy định giờ thi đối với thí sinh (5-7 phút/ 1SV). Yêu cầu SV check cam và check âm thanh trước khi vào phòng thi.
 2 GV/ phòng hỏi thi 20-25 sinh viên. 
 Phần thi speaking có 2 phần: phần 1 phỏng vấn, phần 2 thuyết trình ngắn. Sau khi kết thúc phần 1, GV gửi đề cho SV chuẩn bị phần 2 trong 1 phút trước khi trình bày. 
 Trong lúc sinh viên trình bày, GV cho phép sinh viên kế tiếp join phòng thi.</t>
  </si>
  <si>
    <t>Cần 3 buổi thay vì 1 buổi dự kiến. 24 nhóm thi chia 3 buổi. Mỗi buổi thi có 8 nhóm thi (cần 16 GV/ buổi).</t>
  </si>
  <si>
    <t>Giống Anh văn cơ bản 1</t>
  </si>
  <si>
    <t>Cần 2 buổi thay vì 1 buổi dự kiến. 14 nhóm thi chia 2 buổi, mỗi buổi thi có 7 nhóm thi (cần 14 GV/ buổi).</t>
  </si>
  <si>
    <t>8 nhóm thi cùng trong 1 buổi (cần 16 GV/ buổi).</t>
  </si>
  <si>
    <t>Anh văn 3</t>
  </si>
  <si>
    <t>Sử dụng ứng dụng Shub có bản quyền để thi trắc nghiệm và ứng dụng Google meet để theo dõi SV qua camera. 
 2 GV/ phòng thi. Tất cả sinh viên phải làm bài qua máy tính, check cam và audio để không bị ảnh hưởng chất lượng thi. 
 Nội dung thi có 2 phần riêng: Nghe và đọc. 
 BM TADC upload đề thi lên Shub.</t>
  </si>
  <si>
    <t>Bố trí thêm 1 buổi thi thử (30 phút) để tập huấn cho SV cách làm bài. Tất cả SV cùng vào 1 phòng tập huấn.
 Trong ngày thi chính thức, cần 01 phòng thi (2 GV coi thi)</t>
  </si>
  <si>
    <t>25113H</t>
  </si>
  <si>
    <t>Sử dụng ứng dụng Shub có bản quyền để thi trắc nghiệm và ứng dụng Google meet để theo dõi SV qua camera. 
 2 GV/ phòng thi 25-30 sinh viên. Tất cả sinh viên phải làm bài qua máy tính, check cam và audio để không bị ảnh hưởng chất lượng thi. 
 Nội dung thi có 2 phần riêng: Nghe và đọc. 
 BM TADC upload đề thi lên Shub.</t>
  </si>
  <si>
    <t>Bố trí thêm 1 buổi thi thử (30 phút) để tập huấn cho SV cách làm bài. Tất cả SV cùng vào 1 phòng tập huấn.
 Trong ngày thi chính thức, cần 07 phòng thi (14 GV coi thi)</t>
  </si>
  <si>
    <t>25114H</t>
  </si>
  <si>
    <t>Anh văn 4</t>
  </si>
  <si>
    <t>Giống Anh văn 3 (lớp CLC)</t>
  </si>
  <si>
    <t>Giống AV3</t>
  </si>
  <si>
    <t>Kỹ năng Nghe 4</t>
  </si>
  <si>
    <t>Sinh viên ngồi thi qua ứng dụng google meet.
 Hoặc google forms (nếu sv đảm bảo có 2 thiết bị có gắn camera. 1 thiết bị để làm bài, 1 để quay camera giám sát)</t>
  </si>
  <si>
    <t>8h sáng 9/6/2021</t>
  </si>
  <si>
    <t>Kỹ năng Nói 2</t>
  </si>
  <si>
    <t>Sử dụng ứng dụng Google meet
 GV hỏi và sinh viên trả lời trực tiếp. Sau 10p sinh viên tiếp theo sẽ vào phòng.</t>
  </si>
  <si>
    <t>Kỹ năng Nói 4</t>
  </si>
  <si>
    <t>Kỹ năng Đọc hiểu 2</t>
  </si>
  <si>
    <t>Kỹ năng Đọc 4</t>
  </si>
  <si>
    <t>9h sáng 9/6/2021</t>
  </si>
  <si>
    <t>Kỹ năng Viết 2</t>
  </si>
  <si>
    <t>Kỹ năng Viết 4</t>
  </si>
  <si>
    <t>25238E</t>
  </si>
  <si>
    <t>Viết chuyên đề</t>
  </si>
  <si>
    <t>Ngoại ngữ 2- A1 (tiếng Nhật)</t>
  </si>
  <si>
    <t>Tiếng Trung - A1</t>
  </si>
  <si>
    <t>Tiếng Trung- B1</t>
  </si>
  <si>
    <t>Tiếng Hàn - A1</t>
  </si>
  <si>
    <t>Tiếng Hàn 3</t>
  </si>
  <si>
    <t>25309E</t>
  </si>
  <si>
    <t>25310E</t>
  </si>
  <si>
    <t>Biên dịch nâng cao</t>
  </si>
  <si>
    <t>Biên dich thương mại</t>
  </si>
  <si>
    <t>Phiên dịch 2</t>
  </si>
  <si>
    <t>Phiên dịch nâng cao</t>
  </si>
  <si>
    <t>25324E</t>
  </si>
  <si>
    <t>25325E</t>
  </si>
  <si>
    <t>Giao thoa văn hoá</t>
  </si>
  <si>
    <t>25329E</t>
  </si>
  <si>
    <t>Ngôn ngữ học Tiếng Anh 2</t>
  </si>
  <si>
    <t>Dẫn luận ngôn ngữ học</t>
  </si>
  <si>
    <t>Biên dịch 2</t>
  </si>
  <si>
    <t>Chuyên đề biên dịch</t>
  </si>
  <si>
    <t>Chuyên đề phiên dịch</t>
  </si>
  <si>
    <t>Ngữ pháp TA thực hành 2</t>
  </si>
  <si>
    <t>Sau 25-6</t>
  </si>
  <si>
    <t>Sử dụng ứng dụng Google meet
 GV hỏi SV, sau đó sv chuẩn bị trả lời</t>
  </si>
  <si>
    <t>Tiếng Anh chuyên ngành MKT</t>
  </si>
  <si>
    <t>Sv làm bài trên google form, hết giờ sv nộp bài và gv chấm trực tiếp trên máy</t>
  </si>
  <si>
    <t>Tiếng Anh CN du lịch, khách sạn</t>
  </si>
  <si>
    <t>25448E</t>
  </si>
  <si>
    <t>Du lịch và khách sạn</t>
  </si>
  <si>
    <t>25450E</t>
  </si>
  <si>
    <t>Giao tiếp thương mại</t>
  </si>
  <si>
    <t>Sử dụng ứng dụng Google meet GV hỏi SV, sau đó sv chuẩn bị trả lời theo nhóm</t>
  </si>
  <si>
    <t>25451E</t>
  </si>
  <si>
    <t>Logistics</t>
  </si>
  <si>
    <t>Cho làm nộp bài qua google meet, format đề không đổi, nâng tỷ trọng điểm viết, giảm tỷ trọng trắc nghiệm.</t>
  </si>
  <si>
    <t>25455E</t>
  </si>
  <si>
    <t>Kinh tế hàng hải</t>
  </si>
  <si>
    <t>Tiếng Anh thương mại 1</t>
  </si>
  <si>
    <t>Anh văn chuyên ngành HH</t>
  </si>
  <si>
    <t>25458E</t>
  </si>
  <si>
    <t>Tiếng Anh chuyên ngành hàng hải</t>
  </si>
  <si>
    <t>Sinh viên làm bài trên google form</t>
  </si>
  <si>
    <t>26101H</t>
  </si>
  <si>
    <t>Quản lý môi trường</t>
  </si>
  <si>
    <t>Sử dụng ứng dụng Google meet
  GV gửi đề cho SV, sau 15-20 phút SV sẽ join vào phòng để trả lời</t>
  </si>
  <si>
    <t>Kỹ thuật xử lí nước và nước thải</t>
  </si>
  <si>
    <t>Sinh viên làm bài trên google meet. Sinh viên ngồi thi qua ứng dụng google meet
  Hết thời gian SV chụp ảnh bài thi cho GV
  Bài thi giấy sẽ gửi cho GV sau</t>
  </si>
  <si>
    <t>Kinh tế môi trường</t>
  </si>
  <si>
    <t>Sử dụng năng lượng tiết kiệm và hiệu quả</t>
  </si>
  <si>
    <t>Kỹ thuật xử lý ô nhiễm MT</t>
  </si>
  <si>
    <t>Sinh thái học môi trường</t>
  </si>
  <si>
    <t>Quá trình chuyển khối</t>
  </si>
  <si>
    <t>14h ngày 22/6</t>
  </si>
  <si>
    <t>Phân tích môi trường</t>
  </si>
  <si>
    <t>Trắc nghiệm + tự luận online</t>
  </si>
  <si>
    <t>Trắc nghiệm online trên phần mềm quizizz kết hợp tự luận online trên google meet</t>
  </si>
  <si>
    <t>8h ngày 11/6</t>
  </si>
  <si>
    <t>Quản lý tài nguyên và MT</t>
  </si>
  <si>
    <t>Phần trắc nghiệm: SV làm bài trên google form; Phần vấn đáp: SV trả lời qua google meet</t>
  </si>
  <si>
    <t>Sản xuất sạch hơn</t>
  </si>
  <si>
    <t>QL chất thải rắn và CT nguy hại</t>
  </si>
  <si>
    <t>Bảo vệ MT trong lĩnh vực HH</t>
  </si>
  <si>
    <t>Quá trình thủy lực</t>
  </si>
  <si>
    <t>Thi bằng hệ thống thi online qua phần mềm Quizizz</t>
  </si>
  <si>
    <t>14h ngày 15/6</t>
  </si>
  <si>
    <t>Thì bằng hệ thống thi online qua phần mềm Quizizz</t>
  </si>
  <si>
    <t>8h ngày 15/6</t>
  </si>
  <si>
    <t>8h ngày 16/6</t>
  </si>
  <si>
    <t>Tồn trữ và VC sản phẩm dầu khí</t>
  </si>
  <si>
    <t>8h ngày 21/6</t>
  </si>
  <si>
    <t>Các PP phân tích hiện đại</t>
  </si>
  <si>
    <t>GV giao đề tài tiểu luận cho sinh viên. Sinh viên viết và nộp bài tiểu luận qua email. Bản in sẽ gửi cho GV sau</t>
  </si>
  <si>
    <t>Nhiên liệu sạch</t>
  </si>
  <si>
    <t>8h ngày 9/6</t>
  </si>
  <si>
    <t>Hóa học dầu mỏ và khí</t>
  </si>
  <si>
    <t>14h ngày 24/6</t>
  </si>
  <si>
    <t>KTAT và MT  trong CN  hóa học</t>
  </si>
  <si>
    <t>8h ngày 7/6</t>
  </si>
  <si>
    <t>Sử dụng ứng dụng Shub để làm bài theo đúng thời gian quy định. Hết thời gian Sinh viên làm bài ra giấy chụp bài gửi cho GV. Bài thi giấy sẽ gửi lại cho GV sau.</t>
  </si>
  <si>
    <t>14h ngày 16/6</t>
  </si>
  <si>
    <t>Hóa vô cơ 2</t>
  </si>
  <si>
    <t>Sử dụng ứng dụng Google meet
 GV gửi đề cho SV, sau 10-15 phút SV sẽ join vào phòng để trả lời</t>
  </si>
  <si>
    <t>14h ngày 8/6</t>
  </si>
  <si>
    <t>8h ngày 23/6</t>
  </si>
  <si>
    <t>Hóa hữu cơ 2</t>
  </si>
  <si>
    <t>14h ngày 10/6</t>
  </si>
  <si>
    <t>TH ứng dụng trong CN hóa học</t>
  </si>
  <si>
    <t>Thi thực hành online</t>
  </si>
  <si>
    <t>Sử dụng ứng dụng Google meet
 GV gửi đề cho SV, sau 5-10 phút SV sẽ join vào phòng để thực hành trực tuyến, giảng viên quan sát online trên màn hình</t>
  </si>
  <si>
    <t>Các phương pháp tổng hợp VL</t>
  </si>
  <si>
    <t>8h ngày 17/6</t>
  </si>
  <si>
    <t>Hóa lý 1</t>
  </si>
  <si>
    <t>8h ngày 22/6 (cả ngày)</t>
  </si>
  <si>
    <t>Kỹ thuật bơi lội</t>
  </si>
  <si>
    <t>Nộp Video</t>
  </si>
  <si>
    <t>Sinh viên tập luyện, quay clip gửi GV chấm</t>
  </si>
  <si>
    <t>Kỹ thuật điền kinh</t>
  </si>
  <si>
    <t>Thể thao chuyên ngành hàng hải</t>
  </si>
  <si>
    <t>Kỹ thuật bóng chuyền</t>
  </si>
  <si>
    <t>Kỹ thuật cầu lông</t>
  </si>
  <si>
    <t>Kỹ thuật bóng rổ</t>
  </si>
  <si>
    <t>Kỹ thuật bóng đá</t>
  </si>
  <si>
    <t>Thi bằng hệ thống thi online
 Chia ca thi, số lượng SV đảm bảo yêu cầu phòng chống dịch</t>
  </si>
  <si>
    <t>Theo lịch thi đã thông báo</t>
  </si>
  <si>
    <t>28103H</t>
  </si>
  <si>
    <t>Thi bằng hệ thống thi online
 Không cần chia ca thi</t>
  </si>
  <si>
    <t>Kế toán máy</t>
  </si>
  <si>
    <t>Sinh viên ngồi thi qua ứng dụng google meet, quay lại màn hình sau đó
 SV nộp bài online trong thời gian làm bài được cài đặt.</t>
  </si>
  <si>
    <t>Sinh viên ngồi thi qua ứng dụng google meet
 SV nộp bài online trên google form trong thời gian làm bài được cài đặt.</t>
  </si>
  <si>
    <t>Tổ chức công tác kế toán</t>
  </si>
  <si>
    <t>Kế toán doanh nghiệp 2</t>
  </si>
  <si>
    <t>Quản trị học</t>
  </si>
  <si>
    <t>Quản trị hành chính</t>
  </si>
  <si>
    <t>Quản trị Marketing</t>
  </si>
  <si>
    <t>Quản trị chiến lược</t>
  </si>
  <si>
    <t>Khởi sự doanh nghiệp</t>
  </si>
  <si>
    <t>28214H</t>
  </si>
  <si>
    <t>28219H</t>
  </si>
  <si>
    <t>Quản trị rủi ro</t>
  </si>
  <si>
    <t>Marketing quốc tế</t>
  </si>
  <si>
    <t>28237H</t>
  </si>
  <si>
    <t>28239H</t>
  </si>
  <si>
    <t>Nghiên cứu Marketing</t>
  </si>
  <si>
    <t>Tâm lý học quản trị</t>
  </si>
  <si>
    <t>08h00 sáng ngày 07/06/2021 (thi 02 ca)</t>
  </si>
  <si>
    <t>Toán tài chính</t>
  </si>
  <si>
    <t>14h00 chiều ngày 17/06/2021 (thi 02 ca)</t>
  </si>
  <si>
    <t>Thi bằng hệ thống thi online
 Không cần chia ca, đề thi gửi 01 lần, thu tại một thời điểm qua email của GV</t>
  </si>
  <si>
    <t>Nghiệp vụ thuế</t>
  </si>
  <si>
    <t>Trắc nghiệm và tự luận online</t>
  </si>
  <si>
    <t>Thi bằng hệ thống thi online (Trắc nghiệm làm trực tiếp trên form còn tự luận khai tờ khai nộp lại cũng trên form luôn)
 Chia ca thi, số lượng SV đảm bảo yêu cầu phòng chống dịch</t>
  </si>
  <si>
    <t>Nghiệp vụ ngân hàng 2</t>
  </si>
  <si>
    <t>29101H</t>
  </si>
  <si>
    <t>29102H</t>
  </si>
  <si>
    <t>30101H</t>
  </si>
  <si>
    <t>416A4</t>
  </si>
  <si>
    <t>304A2</t>
  </si>
  <si>
    <t>(201-206)B5</t>
  </si>
  <si>
    <t>(207,208)B5</t>
  </si>
  <si>
    <t>(Tầng 2,3)B5</t>
  </si>
  <si>
    <t>Mã học phần</t>
  </si>
  <si>
    <t>Lớp môn tín chỉ</t>
  </si>
  <si>
    <t>Số SV DK</t>
  </si>
  <si>
    <t>Số SV ĐK</t>
  </si>
  <si>
    <t>Kiểu học</t>
  </si>
  <si>
    <t>Giảng viên</t>
  </si>
  <si>
    <t>Thời gian</t>
  </si>
  <si>
    <t>Bảo hiểm Hàng hải-1-21-2 (N01)</t>
  </si>
  <si>
    <t>LT</t>
  </si>
  <si>
    <t>20/09-01/01/22</t>
  </si>
  <si>
    <t>Bảo hiểm Hàng hải-1-21-2 (N02)</t>
  </si>
  <si>
    <t>Bảo hiểm Hàng hải-1-21-2 (N03)</t>
  </si>
  <si>
    <t>Chính sách về biển và đại dương-1-21-2 (N01)</t>
  </si>
  <si>
    <t>Chính sách về biển và đại dương-1-21-2 (N02)</t>
  </si>
  <si>
    <t>Đại cương hàng hải-1-21-2 (N03)</t>
  </si>
  <si>
    <t>Đại cương hàng hải-1-21-2 (N04)</t>
  </si>
  <si>
    <t>Địa lý hàng hải-1-21-2 (N01)</t>
  </si>
  <si>
    <t>Địa lý hàng hải-1-21-2 (N02)</t>
  </si>
  <si>
    <t>Ngô Như Tại</t>
  </si>
  <si>
    <t>Địa văn hàng hải 1-1-21-2 (N01)</t>
  </si>
  <si>
    <t>20/09-18/12/21</t>
  </si>
  <si>
    <t>Địa văn hàng hải 1-1-21-2 (N02)</t>
  </si>
  <si>
    <t>Địa văn hàng hải 1-1-21-2 (N03)</t>
  </si>
  <si>
    <t>Địa văn hàng hải 1-1-21-2 (N04)</t>
  </si>
  <si>
    <t>Địa văn hàng hải 2-1-21-2 (N01)</t>
  </si>
  <si>
    <t>Lã Văn Hải</t>
  </si>
  <si>
    <t>20/09-25/12/21</t>
  </si>
  <si>
    <t>Địa văn hàng hải 2-1-21-2 (N02)</t>
  </si>
  <si>
    <t>Địa văn hàng hải 2-1-21-2 (N03)</t>
  </si>
  <si>
    <t>Giới hạn trách nhiệm dân sự trong HH-1-21-2 (N01)</t>
  </si>
  <si>
    <t>Nguyễn Văn Trưởng</t>
  </si>
  <si>
    <t>Giới thiệu chuyên ngành ĐKTB-1-21-2 (N01)</t>
  </si>
  <si>
    <t>11/10-18/12/21</t>
  </si>
  <si>
    <t>Giới thiệu chuyên ngành ĐKTB-1-21-2 (N02)</t>
  </si>
  <si>
    <t>Giới thiệu chuyên ngành ĐKTB-1-21-2 (N03)</t>
  </si>
  <si>
    <t>Giới thiệu chuyên ngành ĐKTB-1-21-2 (N04)</t>
  </si>
  <si>
    <t>Giới thiệu chuyên ngành QLHH-1-21-2 (N01)</t>
  </si>
  <si>
    <t>Giới thiệu chuyên ngành QLHH-1-21-2 (N02)</t>
  </si>
  <si>
    <t>Giới thiệu ngành luật hàng hải-1-21-2 (N01)</t>
  </si>
  <si>
    <t>Giới thiệu ngành luật hàng hải-1-21-2 (N02)</t>
  </si>
  <si>
    <t>Hàng hải học-1-21-2 (N01)</t>
  </si>
  <si>
    <t>Hàng hải học-1-21-2 (N02)</t>
  </si>
  <si>
    <t>Khí tượng - Hải dương-1-21-2 (N01)</t>
  </si>
  <si>
    <t>Khí tượng - Hải dương-1-21-2 (N02)</t>
  </si>
  <si>
    <t>Kinh tế khai thác thương vụ-1-21-2 (N01)</t>
  </si>
  <si>
    <t>Kinh tế khai thác thương vụ-1-21-2 (N02)</t>
  </si>
  <si>
    <t>Kinh tế khai thác thương vụ-1-21-2 (N03)</t>
  </si>
  <si>
    <t>Kinh tế khai thác thương vụ-1-21-2 (N04)</t>
  </si>
  <si>
    <t>Kinh tế khai thác thương vụ-1-21-2 (N05)</t>
  </si>
  <si>
    <t>La bàn từ-1-21-2 (N01)</t>
  </si>
  <si>
    <t>La bàn từ-1-21-2 (N02)</t>
  </si>
  <si>
    <t>La bàn từ-1-21-2 (N03)</t>
  </si>
  <si>
    <t>La bàn từ-1-21-2 (N04)</t>
  </si>
  <si>
    <t>Nguyễn Trung Chính</t>
  </si>
  <si>
    <t>Lập kế hoạch chuyến đi-1-21-2 (N01)</t>
  </si>
  <si>
    <t>20/09-27/11/21</t>
  </si>
  <si>
    <t>Lịch sử nhà nước và pháp luật-1-21-2 (N01)</t>
  </si>
  <si>
    <t>11/10-25/12/21</t>
  </si>
  <si>
    <t>Lịch sử nhà nước và pháp luật-1-21-2 (N02)</t>
  </si>
  <si>
    <t>Luật biển-1-21-2 (N01)</t>
  </si>
  <si>
    <t>Luật biển-1-21-2 (N02)</t>
  </si>
  <si>
    <t>Luật biển-1-21-2 (N03)</t>
  </si>
  <si>
    <t>Luật biển-1-21-2 (N04)</t>
  </si>
  <si>
    <t>Luật biển-1-21-2 (N05)</t>
  </si>
  <si>
    <t>Luật biển-1-21-2 (N06)</t>
  </si>
  <si>
    <t>Luật dân sự-1-21-2 (N01)</t>
  </si>
  <si>
    <t>Luật dân sự-1-21-2 (N02)</t>
  </si>
  <si>
    <t>Luật hàng hải-1-21-2 (N01)</t>
  </si>
  <si>
    <t>Luật hàng hải-1-21-2 (N02)</t>
  </si>
  <si>
    <t>Nguyễn Bá Thắng</t>
  </si>
  <si>
    <t>Luật hàng hải-1-21-2 (N03)</t>
  </si>
  <si>
    <t>Luật hàng hải-1-21-2 (N04)</t>
  </si>
  <si>
    <t>Luật hàng hải-1-21-2 (N05)</t>
  </si>
  <si>
    <t>Luật hành chính Việt Nam-1-21-2 (N01)</t>
  </si>
  <si>
    <t>Luật hình sự-1-21-2 (N01)</t>
  </si>
  <si>
    <t>Luật hình sự-1-21-2 (N02)</t>
  </si>
  <si>
    <t>Luật Tài chính-Ngân hàng-1-21-2 (N01)</t>
  </si>
  <si>
    <t>Lý luận chung về Nhà nước và pháp luật-1-21-2 (N01)</t>
  </si>
  <si>
    <t>11/10-01/01/22</t>
  </si>
  <si>
    <t>Lý luận chung về Nhà nước và pháp luật-1-21-2 (N02)</t>
  </si>
  <si>
    <t>Máy vô tuyến điện hàng hải-1-21-2 (N01)</t>
  </si>
  <si>
    <t>Máy vô tuyến điện hàng hải-1-21-2 (N02)</t>
  </si>
  <si>
    <t>Máy vô tuyến điện hàng hải-1-21-2 (N03)</t>
  </si>
  <si>
    <t>Nghiệp vụ giám định hàng hải-1-21-2 (N01)</t>
  </si>
  <si>
    <t>Ổn định tàu-1-21-2 (N01)</t>
  </si>
  <si>
    <t>Đinh Xuân Mạnh</t>
  </si>
  <si>
    <t>Pháp luật đại cương-1-21-2 (N01)</t>
  </si>
  <si>
    <t>11/10-20/11/21</t>
  </si>
  <si>
    <t>Pháp luật đại cương-1-21-2 (N02)</t>
  </si>
  <si>
    <t>Pháp luật đại cương-1-21-2 (N03)</t>
  </si>
  <si>
    <t>Pháp luật đại cương-1-21-2 (N04)</t>
  </si>
  <si>
    <t>Pháp luật đại cương-1-21-2 (N05)</t>
  </si>
  <si>
    <t>Pháp luật đại cương-1-21-2 (N06)</t>
  </si>
  <si>
    <t>Pháp luật đại cương-1-21-2 (N07)</t>
  </si>
  <si>
    <t>Pháp luật đại cương-1-21-2 (N08)</t>
  </si>
  <si>
    <t>Pháp luật đại cương-1-21-2 (N09)</t>
  </si>
  <si>
    <t>Pháp luật đại cương-1-21-2 (N10)</t>
  </si>
  <si>
    <t>Pháp luật đại cương-1-21-2 (N11)</t>
  </si>
  <si>
    <t>Pháp luật đại cương-1-21-2 (N12)</t>
  </si>
  <si>
    <t>Pháp luật đại cương-1-21-2 (N13)</t>
  </si>
  <si>
    <t>Pháp luật đại cương-1-21-2 (N14)</t>
  </si>
  <si>
    <t>Pháp luật đại cương-1-21-2 (N15)</t>
  </si>
  <si>
    <t>Pháp luật đại cương-1-21-2 (N16)</t>
  </si>
  <si>
    <t>Pháp luật đại cương-1-21-2 (N17)</t>
  </si>
  <si>
    <t>Pháp luật đại cương-1-21-2 (N18)</t>
  </si>
  <si>
    <t>Pháp luật đại cương-1-21-2 (N19)</t>
  </si>
  <si>
    <t>Hoàng Thị Hồng Hạnh</t>
  </si>
  <si>
    <t>Pháp luật đại cương-1-21-2 (N20)</t>
  </si>
  <si>
    <t>Pháp luật đại cương-1-21-2 (N21)</t>
  </si>
  <si>
    <t>Pháp luật đại cương-1-21-2 (N22)</t>
  </si>
  <si>
    <t>Pháp luật đại cương-1-21-2 (N23)</t>
  </si>
  <si>
    <t>Pháp luật đại cương-1-21-2 (N24)</t>
  </si>
  <si>
    <t>Pháp luật đại cương-1-21-2 (N25)</t>
  </si>
  <si>
    <t>Pháp luật đại cương-1-21-2 (N26)</t>
  </si>
  <si>
    <t>Pháp luật đại cương-1-21-2 (N27)</t>
  </si>
  <si>
    <t>Pháp luật đại cương-1-21-2 (N28)</t>
  </si>
  <si>
    <t>Pháp luật đại cương-1-21-2 (N29)</t>
  </si>
  <si>
    <t>Pháp luật đại cương-1-21-2 (N30)</t>
  </si>
  <si>
    <t>Pháp luật đại cương-1-21-2 (N31)</t>
  </si>
  <si>
    <t>Pháp luật đại cương-1-21-2 (N32)</t>
  </si>
  <si>
    <t>Pháp luật đại cương-1-21-2 (N33)</t>
  </si>
  <si>
    <t>Pháp luật đại cương-1-21-2 (N34)</t>
  </si>
  <si>
    <t>Pháp luật đại cương-1-21-2 (N35)</t>
  </si>
  <si>
    <t>Pháp luật đại cương-1-21-2 (N36)</t>
  </si>
  <si>
    <t>Pháp luật đại cương-1-21-2 (N37)</t>
  </si>
  <si>
    <t>Pháp luật đại cương-1-21-2 (N38)</t>
  </si>
  <si>
    <t>Pháp luật đại cương-1-21-2 (N39)</t>
  </si>
  <si>
    <t>Pháp luật đại cương-1-21-2 (N40)</t>
  </si>
  <si>
    <t>Pháp luật đại cương-1-21-2 (N43)</t>
  </si>
  <si>
    <t>Pháp luật đại cương-1-21-2 (N44)</t>
  </si>
  <si>
    <t>Pháp luật đại cương-1-21-2 (N45)</t>
  </si>
  <si>
    <t>Pháp luật đại cương-1-21-2 (N46)</t>
  </si>
  <si>
    <t>Pháp luật đại cương-1-21-2 (N47)</t>
  </si>
  <si>
    <t>Pháp luật đại cương-1-21-2 (N48)</t>
  </si>
  <si>
    <t>Pháp luật đại cương-1-21-2 (N49)</t>
  </si>
  <si>
    <t>Pháp luật đại cương-1-21-2 (N50)</t>
  </si>
  <si>
    <t>Pháp luật đại cương-1-21-2 (N51)</t>
  </si>
  <si>
    <t>Pháp luật đại cương-1-21-2 (N52)</t>
  </si>
  <si>
    <t>Pháp luật kinh tế-1-21-2 (N01)</t>
  </si>
  <si>
    <t>Pháp luật kinh tế-1-21-2 (N02)</t>
  </si>
  <si>
    <t>Pháp luật kinh tế-1-21-2 (N03)</t>
  </si>
  <si>
    <t>Pháp luật kinh tế-1-21-2 (N04)</t>
  </si>
  <si>
    <t>Pháp luật kinh tế-1-21-2 (N05)</t>
  </si>
  <si>
    <t>Pháp luật kinh tế-1-21-2 (N06)</t>
  </si>
  <si>
    <t>Pháp luật kinh tế-1-21-2 (N07)</t>
  </si>
  <si>
    <t>Pháp luật kinh tế-1-21-2 (N08)</t>
  </si>
  <si>
    <t>Pháp luật kinh tế-1-21-2 (N09)</t>
  </si>
  <si>
    <t>Pháp luật kinh tế-1-21-2 (N10)</t>
  </si>
  <si>
    <t>Pháp luật kinh tế-1-21-2 (N11)</t>
  </si>
  <si>
    <t>Pháp luật kinh tế-1-21-2 (N12)</t>
  </si>
  <si>
    <t>Pháp luật kinh tế-1-21-2 (N13)</t>
  </si>
  <si>
    <t>Pháp luật kinh tế-1-21-2 (N14)</t>
  </si>
  <si>
    <t>Pháp luật quốc tế về lao động hàng hải-1-21-2 (N01)</t>
  </si>
  <si>
    <t>Pháp luật quốc tế về lao động hàng hải-1-21-2 (N02)</t>
  </si>
  <si>
    <t>Pháp luật quốc tế về VCHH bằng đường biển-1-21-2 (N01)</t>
  </si>
  <si>
    <t>Pháp luật về dịch vụ hàng hải-1-21-2 (N01)</t>
  </si>
  <si>
    <t>Pháp luật về dịch vụ hàng hải-1-21-2 (N02)</t>
  </si>
  <si>
    <t>PL quốc tế về an toàn hàng hải-1-21-2 (N01)</t>
  </si>
  <si>
    <t>08/11-13/11/21</t>
  </si>
  <si>
    <t>PL quốc tế về an toàn hàng hải-1-21-2 (N02)</t>
  </si>
  <si>
    <t>Quản lý an toàn môi trường HH-1-21-2 (N01)</t>
  </si>
  <si>
    <t>Quản lý an toàn môi trường HH-1-21-2 (N02)</t>
  </si>
  <si>
    <t>Quản lý an toàn và an ninh hàng hải-1-21-2 (N02)</t>
  </si>
  <si>
    <t>Quản lý nhà nước về Hàng hải-1-21-2 (N01)</t>
  </si>
  <si>
    <t>Quản lý nhà nước về Hàng hải-1-21-2 (N02)</t>
  </si>
  <si>
    <t>Quản lý nhà nước về Hàng hải-1-21-2 (N03)</t>
  </si>
  <si>
    <t>Quy tắc phòng ngừa đâm va-1-21-2 (N01)</t>
  </si>
  <si>
    <t>Quy tắc phòng ngừa đâm va-1-21-2 (N02)</t>
  </si>
  <si>
    <t>Thu nhận và phân tích các thông tin thời tiết trên tàu biển-1-21-2 (N01)</t>
  </si>
  <si>
    <t>Thu nhận và phân tích các thông tin thời tiết trên tàu biển-1-21-2 (N02)</t>
  </si>
  <si>
    <t>Trịnh Xuân Tùng</t>
  </si>
  <si>
    <t>Thủy nghiệp - thông hiệu-1-21-2 (N01)</t>
  </si>
  <si>
    <t>Thủy nghiệp - thông hiệu-1-21-2 (N02)</t>
  </si>
  <si>
    <t>Thủy nghiệp - thông hiệu-1-21-2 (N03)</t>
  </si>
  <si>
    <t>Thủy nghiệp - thông hiệu-1-21-2 (N04)</t>
  </si>
  <si>
    <t>Tổn thất chung-1-21-2 (N01)</t>
  </si>
  <si>
    <t>Tư pháp quốc tế-1-21-2 (N01)</t>
  </si>
  <si>
    <t>Tư pháp quốc tế-1-21-2 (N02)</t>
  </si>
  <si>
    <t>VC hàng hóa bằng đường biển-1-21-2 (N01)</t>
  </si>
  <si>
    <t>Phạm Trung Đức</t>
  </si>
  <si>
    <t>VC hàng hóa bằng đường biển-1-21-2 (N02)</t>
  </si>
  <si>
    <t>Xử lý các tình huống KC trên biển-1-21-2 (N01)</t>
  </si>
  <si>
    <t>Động cơ Diesel tàu thủy 1-1-21-2 (N01)</t>
  </si>
  <si>
    <t>Nguyễn Trung Cương</t>
  </si>
  <si>
    <t>20/09-11/12/21</t>
  </si>
  <si>
    <t>Động cơ Diesel tàu thủy 2-1-21-2 (N01)</t>
  </si>
  <si>
    <t>Phạm Văn Triệu</t>
  </si>
  <si>
    <t>Đông cơ đốt trong-1-21-2 (N01)</t>
  </si>
  <si>
    <t>Động lực tổng hợp-1-21-2 (N01)</t>
  </si>
  <si>
    <t>20/09-04/12/21</t>
  </si>
  <si>
    <t>Hệ thống đường ống tàu thủy-1-21-2 (N01)</t>
  </si>
  <si>
    <t>Hệ thống tự động tàu thủy-1-21-2 (N01)</t>
  </si>
  <si>
    <t>Lắp ráp hệ thống động lực tàu thủy-1-21-2 (N01)</t>
  </si>
  <si>
    <t>Lò hơi-1-21-2 (N02)</t>
  </si>
  <si>
    <t>Lò hơi-1-21-2 (N01)</t>
  </si>
  <si>
    <t>Lý thuyết cánh-1-21-2 (N01)</t>
  </si>
  <si>
    <t>Lý thuyết cánh-1-21-2 (N02)</t>
  </si>
  <si>
    <t>Lý thuyết điều khiển tự động-1-21-2 (N08)</t>
  </si>
  <si>
    <t>Lý thuyết điều khiển tự động-1-21-2 (N09)</t>
  </si>
  <si>
    <t>Vũ Xuân Hậu</t>
  </si>
  <si>
    <t>Lý thuyết điều khiển tự động-1-21-2 (N10)</t>
  </si>
  <si>
    <t>Vũ Văn Mừng</t>
  </si>
  <si>
    <t>Lý thuyết điều khiển tự động-1-21-2 (N11)</t>
  </si>
  <si>
    <t>Máy phụ tàu thủy 1-1-21-2 (N01)</t>
  </si>
  <si>
    <t>Máy phụ tổng hợp-1-21-2 (N01)</t>
  </si>
  <si>
    <t>Máy tàu thủy-1-21-2 (N01)</t>
  </si>
  <si>
    <t>Nguyễn Hữu Dũng</t>
  </si>
  <si>
    <t>Máy tàu thủy-1-21-2 (N02)</t>
  </si>
  <si>
    <t>Đoàn Văn Cảnh</t>
  </si>
  <si>
    <t>Máy tàu thủy-1-21-2 (N03)</t>
  </si>
  <si>
    <t>Máy tàu thủy-1-21-2 (N04)</t>
  </si>
  <si>
    <t>Máy tàu thủy-1-21-2 (N05)</t>
  </si>
  <si>
    <t>Máy tàu thủy-1-21-2 (N06)</t>
  </si>
  <si>
    <t>Máy và thiết bị phụ tàu thủy-1-21-2 (N01)</t>
  </si>
  <si>
    <t>Nhập môn về kỹ thuật-1-21-2 (N01)</t>
  </si>
  <si>
    <t>Nhập môn về kỹ thuật-1-21-2 (N02)</t>
  </si>
  <si>
    <t>Nhập môn về kỹ thuật-1-21-2 (N03)</t>
  </si>
  <si>
    <t>Nhập môn về kỹ thuật-1-21-2 (N04)</t>
  </si>
  <si>
    <t>Nhập môn về kỹ thuật-1-21-2 (N05)</t>
  </si>
  <si>
    <t>Nhập môn về kỹ thuật-1-21-2 (N06)</t>
  </si>
  <si>
    <t>Nhập môn về kỹ thuật-1-21-2 (N07)</t>
  </si>
  <si>
    <t>Nhập môn về kỹ thuật-1-21-2 (N08)</t>
  </si>
  <si>
    <t>Nhiệt kỹ thuật-1-21-2 (N01)</t>
  </si>
  <si>
    <t>Nồi hơi tua bin tàu thủy-1-21-2 (N01)</t>
  </si>
  <si>
    <t>Nồi hơi-Tua bin hơi tàu thủy-1-21-2 (N01)</t>
  </si>
  <si>
    <t>Rô bốt công nghiệp-1-21-2 (N01)</t>
  </si>
  <si>
    <t>SC thiết bị năng lượng TT-1-21-2 (N01)</t>
  </si>
  <si>
    <t>Thiết bị năng lượng tàu thủy-1-21-2 (N01)</t>
  </si>
  <si>
    <t>Thiết bị và kỹ thuật đo-1-21-2 (N01)</t>
  </si>
  <si>
    <t>Thiết kế hệ động lực tàu thủy-1-21-2 (N01)</t>
  </si>
  <si>
    <t>Tin học chuyên ngành-1-21-2 (N01)</t>
  </si>
  <si>
    <t>TK hệ thống thủy lực- khí nén-1-21-2 (N01)</t>
  </si>
  <si>
    <t>Truyền động khí nén-1-21-2 (N01)</t>
  </si>
  <si>
    <t>Truyền động thủy lực-1-21-2 (N01)</t>
  </si>
  <si>
    <t>Tự động điều khiển hệ thống ĐLTT-1-21-2 (N01)</t>
  </si>
  <si>
    <t>Đỗ Văn Đoàn</t>
  </si>
  <si>
    <t>Tua bin khí tàu thủy-1-21-2 (N01)</t>
  </si>
  <si>
    <t>Bảo vệ rơle hệ thống điện-1-21-2 (N01)</t>
  </si>
  <si>
    <t>Bảo vệ rơle hệ thống điện-1-21-2 (N02)</t>
  </si>
  <si>
    <t>Cấu kiện điên tử-1-21-2 (N01)</t>
  </si>
  <si>
    <t>Cấu kiện điên tử-1-21-2 (N02)</t>
  </si>
  <si>
    <t>Cơ sở truyền động điện-1-21-2 (N01)</t>
  </si>
  <si>
    <t>Cung cấp điện-1-21-2 (N01)</t>
  </si>
  <si>
    <t>Điện tàu thủy 1-1-21-2 (N01)</t>
  </si>
  <si>
    <t>Đặng Đình Phúc</t>
  </si>
  <si>
    <t>Điện tàu thuỷ 2-1-21-2 (N01)</t>
  </si>
  <si>
    <t>Điện tử công suất-1-21-2 (N01)</t>
  </si>
  <si>
    <t>Điện tử tương tự-số-1-21-2 (N02)</t>
  </si>
  <si>
    <t>Điện tử tương tự-số-1-21-2 (N03)</t>
  </si>
  <si>
    <t>Điện tử tương tự-số-1-21-2 (N04)</t>
  </si>
  <si>
    <t>Điện tử tương tự-số-1-21-2 (N05)</t>
  </si>
  <si>
    <t>Điện tử tương tự-số-1-21-2 (N06)</t>
  </si>
  <si>
    <t>Điện tử tương tự-số-1-21-2 (N07)</t>
  </si>
  <si>
    <t>Điện tử tương tự-số-1-21-2 (N08)</t>
  </si>
  <si>
    <t>Điều khiển hệ điện cơ-1-21-2 (N02)</t>
  </si>
  <si>
    <t>Điều khiển hệ điện cơ-1-21-2 (N03)</t>
  </si>
  <si>
    <t>Điều khiển hệ điện cơ-1-21-2 (N04)</t>
  </si>
  <si>
    <t>Điều khiển hệ điện cơ-1-21-2 (N05)</t>
  </si>
  <si>
    <t>Điều khiển logic ứng dụng-1-21-2 (N03)</t>
  </si>
  <si>
    <t>Điều khiển logic ứng dụng-1-21-2 (N04)</t>
  </si>
  <si>
    <t>Điều khiển quá trình-1-21-2 (N02)</t>
  </si>
  <si>
    <t>Điều khiển quá trình-1-21-2 (N03)</t>
  </si>
  <si>
    <t>Điều khiển quá trình-1-21-2 (N04)</t>
  </si>
  <si>
    <t>Điều khiển quá trình-1-21-2 (N05)</t>
  </si>
  <si>
    <t>Điều khiển số-1-21-2 (N02)</t>
  </si>
  <si>
    <t>Điều khiển số-1-21-2 (N03)</t>
  </si>
  <si>
    <t>Điều khiển số-1-21-2 (N04)</t>
  </si>
  <si>
    <t>ĐK các bộ biến đổi công suất-1-21-2 (N01)</t>
  </si>
  <si>
    <t>Đồ án 1-1-21-2 (N02)</t>
  </si>
  <si>
    <t>Đồ án 1-1-21-2 (N03)</t>
  </si>
  <si>
    <t>Đồ án 1-1-21-2 (N04)</t>
  </si>
  <si>
    <t>Đồ án 1-1-21-2 (N05)</t>
  </si>
  <si>
    <t>Đồ án 1-1-21-2 (N06)</t>
  </si>
  <si>
    <t>Đồ án 1-1-21-2 (N07)</t>
  </si>
  <si>
    <t>Đồ án 2-1-21-2 (N02)</t>
  </si>
  <si>
    <t>Đồ án 2-1-21-2 (N03)</t>
  </si>
  <si>
    <t>Đồ án 2-1-21-2 (N04)</t>
  </si>
  <si>
    <t>Đồ án 2-1-21-2 (N05)</t>
  </si>
  <si>
    <t>Đồ án 2-1-21-2 (N06)</t>
  </si>
  <si>
    <t>Đồ án 2-1-21-2 (N07)</t>
  </si>
  <si>
    <t>Đồ án 2-1-21-2 (N08)</t>
  </si>
  <si>
    <t>Đồ án trạm phát điện TT-1-21-2 (N01)</t>
  </si>
  <si>
    <t>Đồ án truyền động điện TT-1-21-2 (N01)</t>
  </si>
  <si>
    <t>Giới thiệu ngành Điện-1-21-2 (N01)</t>
  </si>
  <si>
    <t>Giới thiệu ngành Điện-1-21-2 (N02)</t>
  </si>
  <si>
    <t>Giới thiệu ngành Điện-1-21-2 (N03)</t>
  </si>
  <si>
    <t>Giới thiệu ngành Điện-1-21-2 (N04)</t>
  </si>
  <si>
    <t>Giới thiệu ngành Điện-1-21-2 (N05)</t>
  </si>
  <si>
    <t>Lưu Quang Hưng</t>
  </si>
  <si>
    <t>Giới thiệu ngành Điện-1-21-2 (N06)</t>
  </si>
  <si>
    <t>Giới thiệu ngành Điện-1-21-2 (N07)</t>
  </si>
  <si>
    <t>Giới thiệu ngành Điện-1-21-2 (N08)</t>
  </si>
  <si>
    <t>Giới thiệu ngành Điện-1-21-2 (N11)</t>
  </si>
  <si>
    <t>Hệ thống dẫn đường hàng hải-1-21-2 (N01)</t>
  </si>
  <si>
    <t>Hệ thống dẫn đường hàng hải-1-21-2 (N02)</t>
  </si>
  <si>
    <t>Hệ thống điện tổng hợp-1-21-2 (N01)</t>
  </si>
  <si>
    <t>Hệ thống nhúng-1-21-2 (N01)</t>
  </si>
  <si>
    <t>Hệ thống nhúng-1-21-2 (N02)</t>
  </si>
  <si>
    <t>Hệ thống SCADA/HMI-1-21-2 (N01)</t>
  </si>
  <si>
    <t>Hệ thống SCADA/HMI-1-21-2 (N02)</t>
  </si>
  <si>
    <t>Hệ thống thông tin CN-1-21-2 (N02)</t>
  </si>
  <si>
    <t>Hệ thống thông tin CN-1-21-2 (N03)</t>
  </si>
  <si>
    <t>Hệ thống thông tin CN-1-21-2 (N04)</t>
  </si>
  <si>
    <t>Hệ thống thông tin hàng hải-1-21-2 (N01)</t>
  </si>
  <si>
    <t>Hệ thống thông tin hàng hải-1-21-2 (N02)</t>
  </si>
  <si>
    <t>Hệ thống thông tin thế hệ mới-1-21-2 (N01)</t>
  </si>
  <si>
    <t>Hệ thống thông tin vệ tinh-1-21-2 (N01)</t>
  </si>
  <si>
    <t>Hệ thống thông tin vệ tinh-1-21-2 (N02)</t>
  </si>
  <si>
    <t>Hệ thống tự động hóa-1-21-2 (N01)</t>
  </si>
  <si>
    <t>Hệ thống tự động hóa-1-21-2 (N02)</t>
  </si>
  <si>
    <t>Hệ thống tự động TT 2-1-21-2 (N01)</t>
  </si>
  <si>
    <t>HT tự động hóa trong CN-1-21-2 (N01)</t>
  </si>
  <si>
    <t>Kiến thức chuyên ngành-1-21-2 (N01)</t>
  </si>
  <si>
    <t>KT &amp; lắp đặt hệ thống điện TT-1-21-2 (N01)</t>
  </si>
  <si>
    <t>KT đo lường điện tử-1-21-2 (N01)</t>
  </si>
  <si>
    <t>Kỹ thuật anten-1-21-2 (N01)</t>
  </si>
  <si>
    <t>Kỹ thuật điện-1-21-2 (N01)</t>
  </si>
  <si>
    <t>Kỹ thuật điện cao áp-1-21-2 (N01)</t>
  </si>
  <si>
    <t>Kỹ thuật điện tử-1-21-2 (N01)</t>
  </si>
  <si>
    <t>Kỹ thuật điều khiển thuỷ khí-1-21-2 (N02)</t>
  </si>
  <si>
    <t>Kỹ thuật điều khiển thuỷ khí-1-21-2 (N03)</t>
  </si>
  <si>
    <t>Kỹ thuật điều khiển thuỷ khí-1-21-2 (N04)</t>
  </si>
  <si>
    <t>Kỹ thuật điều khiển thuỷ khí-1-21-2 (N05)</t>
  </si>
  <si>
    <t>Kỹ thuật số-1-21-2 (N01)</t>
  </si>
  <si>
    <t>Kỹ thuật số-1-21-2 (N02)</t>
  </si>
  <si>
    <t>Kỹ thuật thông tin số-1-21-2 (N01)</t>
  </si>
  <si>
    <t>Kỹ thuật thông tin số-1-21-2 (N02)</t>
  </si>
  <si>
    <t>Kỹ thuật truyền số liệu và mạng-1-21-2 (N01)</t>
  </si>
  <si>
    <t>Kỹ thuật vi điều khiển-1-21-2 (N01)</t>
  </si>
  <si>
    <t>Lưới điện-1-21-2 (N01)</t>
  </si>
  <si>
    <t>Lưới điện-1-21-2 (N02)</t>
  </si>
  <si>
    <t>Lý thuyết điều khiển tự động-1-21-2 (N01)</t>
  </si>
  <si>
    <t>Lý thuyết điều khiển tự động-1-21-2 (N02)</t>
  </si>
  <si>
    <t>Lý thuyết điều khiển tự động-1-21-2 (N03)</t>
  </si>
  <si>
    <t>Lý thuyết điều khiển tự động-1-21-2 (N04)</t>
  </si>
  <si>
    <t>Lý thuyết điều khiển tự động-1-21-2 (N05)</t>
  </si>
  <si>
    <t>Lý thuyết điều khiển tự động-1-21-2 (N06)</t>
  </si>
  <si>
    <t>Lý thuyết điều khiển tự động-1-21-2 (N07)</t>
  </si>
  <si>
    <t>Lý thuyết mã-1-21-2 (N01)</t>
  </si>
  <si>
    <t>Lý thuyết mạch-1-21-2 (N01)</t>
  </si>
  <si>
    <t>Lý thuyết truyền tin-1-21-2 (N01)</t>
  </si>
  <si>
    <t>Lý thuyết truyền tin-1-21-2 (N02)</t>
  </si>
  <si>
    <t>Mạng máy tính-1-21-2 (N01)</t>
  </si>
  <si>
    <t>Máy điện-1-21-2 (N02)</t>
  </si>
  <si>
    <t>Máy điện-1-21-2 (N03)</t>
  </si>
  <si>
    <t>Máy điện-1-21-2 (N04)</t>
  </si>
  <si>
    <t>Máy điện-1-21-2 (N05)</t>
  </si>
  <si>
    <t>Máy điện-1-21-2 (N06)</t>
  </si>
  <si>
    <t>Máy điện-1-21-2 (N07)</t>
  </si>
  <si>
    <t>Máy điện-1-21-2 (N08)</t>
  </si>
  <si>
    <t>Mô hình hoá hệ thống-1-21-2 (N02)</t>
  </si>
  <si>
    <t>Năng lượng mới và tái tạo-1-21-2 (N01)</t>
  </si>
  <si>
    <t>Ngắn mạch trong hệ thống điện-1-21-2 (N01)</t>
  </si>
  <si>
    <t>Nhà máy điện và trạm biến áp-1-21-2 (N01)</t>
  </si>
  <si>
    <t>Nhà máy điện và trạm biến áp-1-21-2 (N02)</t>
  </si>
  <si>
    <t>Phần tử tự động-1-21-2 (N01)</t>
  </si>
  <si>
    <t>PLC-1-21-2 (N01)</t>
  </si>
  <si>
    <t>Thiết bị điện tử Hàng Hải-1-21-2 (N02)</t>
  </si>
  <si>
    <t>Tổng hợp cơ sở ngành-1-21-2 (N01)</t>
  </si>
  <si>
    <t>Trạm phát điện TT1-1-21-2 (N01)</t>
  </si>
  <si>
    <t>Trạm phát điện TT2-1-21-2 (N01)</t>
  </si>
  <si>
    <t>20/09-30/10/21</t>
  </si>
  <si>
    <t>Trang bị điện điện tử máy công nghiệp-1-21-2 (N01)</t>
  </si>
  <si>
    <t>Trang bị điện điện tử máy công nghiệp-1-21-2 (N02)</t>
  </si>
  <si>
    <t>Trang bị điện điện tử máy công nghiệp-1-21-2 (N03)</t>
  </si>
  <si>
    <t>Truyền động điện TT 2-1-21-2 (N01)</t>
  </si>
  <si>
    <t>Tự động hoá quá trình sản xuất-1-21-2 (N02)</t>
  </si>
  <si>
    <t>Tự động hóa tổng hợp-1-21-2 (N01)</t>
  </si>
  <si>
    <t>Ứng dụng PLC ĐK các hệ TK-1-21-2 (N01)</t>
  </si>
  <si>
    <t>Xử lý số tín hiệu-1-21-2 (N02)</t>
  </si>
  <si>
    <t>Xử lý số tín hiệu-1-21-2 (N03)</t>
  </si>
  <si>
    <t>Các ứng dụng của CAD-1-21-2 (N01)</t>
  </si>
  <si>
    <t>CAD/CAM và CNC-1-21-2 (N01)</t>
  </si>
  <si>
    <t>CAD/CAM và CNC-1-21-2 (N02)</t>
  </si>
  <si>
    <t>CN mới trong KT ô tô-1-21-2 (N01)</t>
  </si>
  <si>
    <t>CN sửa chữa và lắp dựng MNC-1-21-2 (N01)</t>
  </si>
  <si>
    <t>Cơ cấu chấp hành-1-21-2 (N02)</t>
  </si>
  <si>
    <t>Cơ cấu chấp hành-1-21-2 (N03)</t>
  </si>
  <si>
    <t>Cơ điện tử LAB 2-1-21-2 (N01)</t>
  </si>
  <si>
    <t>Cơ điện tử LAB 2-1-21-2 (N02)</t>
  </si>
  <si>
    <t>Phan Văn Dương</t>
  </si>
  <si>
    <t>Cơ điện tử LAB 2-1-21-2 (N03)</t>
  </si>
  <si>
    <t>Cơ điện tử LAB 2-1-21-2 (N04)</t>
  </si>
  <si>
    <t>Cơ kết cấu cơ khí-1-21-2 (N01)</t>
  </si>
  <si>
    <t>Công cụ phần mềm-1-21-2 (N01)</t>
  </si>
  <si>
    <t>Công cụ phần mềm-1-21-2 (N02)</t>
  </si>
  <si>
    <t>Công cụ phần mềm-1-21-2 (N03)</t>
  </si>
  <si>
    <t>Công cụ phần mềm-1-21-2 (N04)</t>
  </si>
  <si>
    <t>Công cụ phần mềm-1-21-2 (N05)</t>
  </si>
  <si>
    <t>Công cụ phần mềm-1-21-2 (N06)</t>
  </si>
  <si>
    <t>Công nghệ sơn phủ ô tô-1-21-2 (N01)</t>
  </si>
  <si>
    <t>Đồ gá và dụng cụ cắt-1-21-2 (N01)</t>
  </si>
  <si>
    <t>Đồ gá và dụng cụ cắt-1-21-2 (N02)</t>
  </si>
  <si>
    <t>Động cơ đốt trong-1-21-2 (N01)</t>
  </si>
  <si>
    <t>Động cơ đốt trong-1-21-2 (N02)</t>
  </si>
  <si>
    <t>Động lực học hệ nhiều vật-1-21-2 (N01)</t>
  </si>
  <si>
    <t>Động lực học hệ nhiều vật-1-21-2 (N02)</t>
  </si>
  <si>
    <t>Dung sai và kỹ thuật đo-1-21-2 (N01)</t>
  </si>
  <si>
    <t>Hệ thống điều hòa không khí-1-21-2 (N01)</t>
  </si>
  <si>
    <t>Hệ thống truyền lực ô tô-1-21-2 (N01)</t>
  </si>
  <si>
    <t>Hệ thống và thiết bị đường ống-1-21-2 (N01)</t>
  </si>
  <si>
    <t>Trần Thế Nam</t>
  </si>
  <si>
    <t>Kết cấu ô tô-1-21-2 (N01)</t>
  </si>
  <si>
    <t>Kết cấu ô tô-1-21-2 (N02)</t>
  </si>
  <si>
    <t>Kết cấu thép máy nâng chuyển-1-21-2 (N01)</t>
  </si>
  <si>
    <t>Khí cụ điện-1-21-2 (N01)</t>
  </si>
  <si>
    <t>Kỹ thuật chẩn đoán ô tô-1-21-2 (N01)</t>
  </si>
  <si>
    <t>Kỹ thuật cơ khí LAB-1-21-2 (N01)</t>
  </si>
  <si>
    <t>Kỹ thuật cơ khí LAB-1-21-2 (N02)</t>
  </si>
  <si>
    <t>Kỹ thuật gia công cơ khí-1-21-2 (N01)</t>
  </si>
  <si>
    <t>Kỹ thuật gia công cơ khí-1-21-2 (N02)</t>
  </si>
  <si>
    <t>Nguyễn Anh Xuân</t>
  </si>
  <si>
    <t>Kỹ thuật gia công cơ khí-1-21-2 (N03)</t>
  </si>
  <si>
    <t>Kỹ thuật gia công cơ khí-1-21-2 (N04)</t>
  </si>
  <si>
    <t>Kỹ thuật gia công cơ khí-1-21-2 (N05)</t>
  </si>
  <si>
    <t>Kỹ thuật gia công cơ khí-1-21-2 (N06)</t>
  </si>
  <si>
    <t>Kỹ thuật gia công cơ khí-1-21-2 (N07)</t>
  </si>
  <si>
    <t>Kỹ thuật gia công cơ khí-1-21-2 (N08)</t>
  </si>
  <si>
    <t>Kỹ thuật gia công cơ khí-1-21-2 (N09)</t>
  </si>
  <si>
    <t>Kỹ thuật gia công cơ khí-1-21-2 (N12)</t>
  </si>
  <si>
    <t>Kỹ thuật gia công cơ khí-1-21-2 (N13)</t>
  </si>
  <si>
    <t>Kỹ thuật gia công cơ khí-1-21-2 (N14)</t>
  </si>
  <si>
    <t>Kỹ thuật hệ thống công nghiệp-1-21-2 (N01)</t>
  </si>
  <si>
    <t>Kỹ thuật hệ thống công nghiệp-1-21-2 (N02)</t>
  </si>
  <si>
    <t>Kỹ thuật lập trình PLC và ứng dụng-1-21-2 (N01)</t>
  </si>
  <si>
    <t>Kỹ thuật lập trình PLC và ứng dụng-1-21-2 (N02)</t>
  </si>
  <si>
    <t>Kỹ thuật nhiệt cơ khí-1-21-2 (N01)</t>
  </si>
  <si>
    <t>Ngô Gia Việt</t>
  </si>
  <si>
    <t>Kỹ thuật nhiệt nâng cao-1-21-2 (N01)</t>
  </si>
  <si>
    <t>Kỹ thuật Robot-1-21-2 (N01)</t>
  </si>
  <si>
    <t>Kỹ thuật sấy-1-21-2 (N01)</t>
  </si>
  <si>
    <t>Lắp đặt, VH và sửa chữa HT lạnh-1-21-2 (N01)</t>
  </si>
  <si>
    <t>Nguyễn Văn Hải</t>
  </si>
  <si>
    <t>Lý thuyết ô tô-1-21-2 (N01)</t>
  </si>
  <si>
    <t>Lý thuyết ô tô-1-21-2 (N02)</t>
  </si>
  <si>
    <t>Máy công cụ-1-21-2 (N01)</t>
  </si>
  <si>
    <t>Máy công cụ-1-21-2 (N02)</t>
  </si>
  <si>
    <t>Máy nâng chuyển-1-21-2 (N03)</t>
  </si>
  <si>
    <t>Máy nâng chuyển-1-21-2 (N04)</t>
  </si>
  <si>
    <t>Máy nâng chuyển-1-21-2 (N06)</t>
  </si>
  <si>
    <t>Máy nâng chuyển-1-21-2 (N07)</t>
  </si>
  <si>
    <t>Máy vận chuyển liên tục-1-21-2 (N01)</t>
  </si>
  <si>
    <t>Mô phỏng số và ĐK các hệ ĐL-1-21-2 (N01)</t>
  </si>
  <si>
    <t>Nguyên lý máy-1-21-2 (N01)</t>
  </si>
  <si>
    <t>Nguyên lý máy-1-21-2 (N02)</t>
  </si>
  <si>
    <t>Nguyên lý máy-1-21-2 (N03)</t>
  </si>
  <si>
    <t>Nguyên lý máy-1-21-2 (N04)</t>
  </si>
  <si>
    <t>Nguyên lý máy-1-21-2 (N05)</t>
  </si>
  <si>
    <t>Nguyên lý máy-1-21-2 (N06)</t>
  </si>
  <si>
    <t>Nguyên lý máy-1-21-2 (N07)</t>
  </si>
  <si>
    <t>Nguyên lý máy-1-21-2 (N08)</t>
  </si>
  <si>
    <t>Nguyên lý máy-1-21-2 (N09)</t>
  </si>
  <si>
    <t>Nhà máy nhiệt điện-1-21-2 (N01)</t>
  </si>
  <si>
    <t>Khiếu Hữu Triển</t>
  </si>
  <si>
    <t>Nhập môn kỹ thuật-1-21-2 (N01)</t>
  </si>
  <si>
    <t>Nhập môn kỹ thuật-1-21-2 (N02)</t>
  </si>
  <si>
    <t>Nhập môn kỹ thuật-1-21-2 (N03)</t>
  </si>
  <si>
    <t>Nhập môn kỹ thuật-1-21-2 (N04)</t>
  </si>
  <si>
    <t>Nhập môn kỹ thuật-1-21-2 (N05)</t>
  </si>
  <si>
    <t>Nhập môn kỹ thuật-1-21-2 (N06)</t>
  </si>
  <si>
    <t>Nhập môn kỹ thuật-1-21-2 (N07)</t>
  </si>
  <si>
    <t>Nhập môn kỹ thuật-1-21-2 (N08)</t>
  </si>
  <si>
    <t>Nhập môn kỹ thuật-1-21-2 (N09)</t>
  </si>
  <si>
    <t>Phương pháp phần tử hữu hạn-1-21-2 (N01)</t>
  </si>
  <si>
    <t>Phương pháp phần tử hữu hạn-1-21-2 (N02)</t>
  </si>
  <si>
    <t>Quản lý sản xuất-1-21-2 (N01)</t>
  </si>
  <si>
    <t>Quản lý và đánh giá CLSP-1-21-2 (N02)</t>
  </si>
  <si>
    <t>Đỗ Tất Mạnh</t>
  </si>
  <si>
    <t>Quản lý vận tải-1-21-2 (N01)</t>
  </si>
  <si>
    <t>Sửa chữa và bảo dưỡng ô tô-1-21-2 (N01)</t>
  </si>
  <si>
    <t>Sửa chữa và bảo dưỡng ô tô-1-21-2 (N02)</t>
  </si>
  <si>
    <t>Thiết kế chi tiết máy-1-21-2 (N01)</t>
  </si>
  <si>
    <t>Thiết kế công nghệ chế tạo CK-1-21-2 (N01)</t>
  </si>
  <si>
    <t>Thiết kế công nghệ chế tạo CK-1-21-2 (N02)</t>
  </si>
  <si>
    <t>Thiết kế sản phẩm với CAD-1-21-2 (N01)</t>
  </si>
  <si>
    <t>Thiết kế và qui hoạch công trình cơ khí-1-21-2 (N01)</t>
  </si>
  <si>
    <t>Thiết kế và qui hoạch công trình cơ khí-1-21-2 (N02)</t>
  </si>
  <si>
    <t>Thiết kế và tối ưu hóa HT nhiệt-1-21-2 (N01)</t>
  </si>
  <si>
    <t>Thủy lực và khí nén ứng dụng-1-21-2 (N01)</t>
  </si>
  <si>
    <t>Thủy lực và khí nén ứng dụng-1-21-2 (N02)</t>
  </si>
  <si>
    <t>Trang bị điện và HT ĐK GS ô tô-1-21-2 (N01)</t>
  </si>
  <si>
    <t>Trang bị điện và HT ĐK GS ô tô-1-21-2 (N02)</t>
  </si>
  <si>
    <t>Truyền động điện và ĐTCS-1-21-2 (N01)</t>
  </si>
  <si>
    <t>Tự động hóa xếp dỡ-1-21-2 (N01)</t>
  </si>
  <si>
    <t>ỨD PP số trong gia công CK-1-21-2 (N01)</t>
  </si>
  <si>
    <t>ỨD PP số trong gia công CK-1-21-2 (N02)</t>
  </si>
  <si>
    <t>Vật liệu đóng tàu-1-21-2 (N01)</t>
  </si>
  <si>
    <t>Vật liệu kỹ thuật-1-21-2 (N01)</t>
  </si>
  <si>
    <t>Vật liệu kỹ thuật-1-21-2 (N02)</t>
  </si>
  <si>
    <t>Vật liệu kỹ thuật-1-21-2 (N03)</t>
  </si>
  <si>
    <t>Vật liệu kỹ thuật-1-21-2 (N04)</t>
  </si>
  <si>
    <t>Vật liệu kỹ thuật-1-21-2 (N05)</t>
  </si>
  <si>
    <t>Vật liệu kỹ thuật-1-21-2 (N06)</t>
  </si>
  <si>
    <t>Vật liệu kỹ thuật-1-21-2 (N07)</t>
  </si>
  <si>
    <t>Vật liệu kỹ thuật-1-21-2 (N08)</t>
  </si>
  <si>
    <t>Vật liệu kỹ thuật-1-21-2 (N09)</t>
  </si>
  <si>
    <t>Vật liệu kỹ thuật-1-21-2 (N10)</t>
  </si>
  <si>
    <t>Vật liệu kỹ thuật-1-21-2 (N11)</t>
  </si>
  <si>
    <t>Vật liệu kỹ thuật-1-21-2 (N12)</t>
  </si>
  <si>
    <t>Vật liệu kỹ thuật-1-21-2 (N13)</t>
  </si>
  <si>
    <t>Vật liệu kỹ thuật-1-21-2 (N14)</t>
  </si>
  <si>
    <t>Vật liệu kỹ thuật-1-21-2 (N15)</t>
  </si>
  <si>
    <t>Vật liệu kỹ thuật-1-21-2 (N16)</t>
  </si>
  <si>
    <t>Vẽ cơ khí và CAD-1-21-2 (N01)</t>
  </si>
  <si>
    <t>Vẽ cơ khí và CAD-1-21-2 (N02)</t>
  </si>
  <si>
    <t>Vẽ cơ khí và CAD-1-21-2 (N03)</t>
  </si>
  <si>
    <t>Vẽ cơ khí và CAD-1-21-2 (N04)</t>
  </si>
  <si>
    <t>Vẽ cơ khí và CAD-1-21-2 (N05)</t>
  </si>
  <si>
    <t>Vẽ cơ khí và CAD-1-21-2 (N06)</t>
  </si>
  <si>
    <t>Vẽ cơ khí và CAD-1-21-2 (N07)</t>
  </si>
  <si>
    <t>Xây dựng đề án kỹ thuật-1-21-2 (N01)</t>
  </si>
  <si>
    <t>Bảo hiểm hàng hải-1-21-2 (N03)</t>
  </si>
  <si>
    <t>Bảo hiểm hàng hải-1-21-2 (N04)</t>
  </si>
  <si>
    <t>Bảo hiểm hàng hải-1-21-2 (N05)</t>
  </si>
  <si>
    <t>Bảo hiểm hàng hải-1-21-2 (N06)</t>
  </si>
  <si>
    <t>Bảo hiểm hàng hải-1-21-2 (N07)</t>
  </si>
  <si>
    <t>Bảo hiểm trong ngoại thương-1-21-2 (N01)</t>
  </si>
  <si>
    <t>Bảo hiểm trong ngoại thương-1-21-2 (N02)</t>
  </si>
  <si>
    <t>Đại lý tàu và giao nhận HH-1-21-2 (N01)</t>
  </si>
  <si>
    <t>Phan Minh Tiến</t>
  </si>
  <si>
    <t>Đại lý tàu và giao nhận HH-1-21-2 (N02)</t>
  </si>
  <si>
    <t>Nguyễn Minh Phương</t>
  </si>
  <si>
    <t>Đại lý tàu và giao nhận HH-1-21-2 (N03)</t>
  </si>
  <si>
    <t>Đại lý tàu và giao nhận HH-1-21-2 (N04)</t>
  </si>
  <si>
    <t>Đàm phán thương mại quốc tế-1-21-2 (N04)</t>
  </si>
  <si>
    <t>Đàm phán thương mại quốc tế-1-21-2 (N05)</t>
  </si>
  <si>
    <t>Đàm phán thương mại quốc tế-1-21-2 (N06)</t>
  </si>
  <si>
    <t>Đàm phán thương mại quốc tế-1-21-2 (N07)</t>
  </si>
  <si>
    <t>Đầu tư quốc tế-1-21-2 (N04)</t>
  </si>
  <si>
    <t>Đầu tư quốc tế-1-21-2 (N05)</t>
  </si>
  <si>
    <t>Đầu tư quốc tế-1-21-2 (N06)</t>
  </si>
  <si>
    <t>Đầu tư quốc tế-1-21-2 (N07)</t>
  </si>
  <si>
    <t>Địa lý vận tải-1-21-2 (N04)</t>
  </si>
  <si>
    <t>Nguyễn Thị Hương Giang</t>
  </si>
  <si>
    <t>Địa lý vận tải-1-21-2 (N06)</t>
  </si>
  <si>
    <t>Địa lý vận tải-1-21-2 (N07)</t>
  </si>
  <si>
    <t>Giao nhận trong vận tải-1-21-2 (N01)</t>
  </si>
  <si>
    <t>Giao nhận trong vận tải-1-21-2 (N02)</t>
  </si>
  <si>
    <t>Giao nhận vận tải quốc tế-1-21-2 (N01)</t>
  </si>
  <si>
    <t>Giao nhận vận tải quốc tế-1-21-2 (N02)</t>
  </si>
  <si>
    <t>Giao nhận vận tải quốc tế-1-21-2 (N03)</t>
  </si>
  <si>
    <t>Giới thiệu ngành Kinh tế-1-21-2 (N01)</t>
  </si>
  <si>
    <t>Giới thiệu ngành Kinh tế-1-21-2 (N02)</t>
  </si>
  <si>
    <t>Giới thiệu ngành Kinh tế-1-21-2 (N03)</t>
  </si>
  <si>
    <t>Giới thiệu ngành Kinh tế-1-21-2 (N04)</t>
  </si>
  <si>
    <t>Giới thiệu ngành Kinh tế-1-21-2 (N05)</t>
  </si>
  <si>
    <t>Giới thiệu ngành Kinh tế-1-21-2 (N06)</t>
  </si>
  <si>
    <t>Giới thiệu ngành Kinh tế-1-21-2 (N07)</t>
  </si>
  <si>
    <t>Giới thiệu ngành Kinh tế-1-21-2 (N08)</t>
  </si>
  <si>
    <t>Giới thiệu ngành Kinh tế-1-21-2 (N09)</t>
  </si>
  <si>
    <t>Giới thiệu ngành Kinh tế-1-21-2 (N10)</t>
  </si>
  <si>
    <t>Giới thiệu ngành Quản trị KD-1-21-2 (N01)</t>
  </si>
  <si>
    <t>Giới thiệu ngành Quản trị KD-1-21-2 (N02)</t>
  </si>
  <si>
    <t>Giới thiệu ngành Quản trị KD-1-21-2 (N03)</t>
  </si>
  <si>
    <t>Giới thiệu ngành Quản trị KD-1-21-2 (N04)</t>
  </si>
  <si>
    <t>Giới thiệu ngành Quản trị KD-1-21-2 (N06)</t>
  </si>
  <si>
    <t>Hoàng Thị Phương Lan</t>
  </si>
  <si>
    <t>Giới thiệu ngành Quản trị KD-1-21-2 (N07)</t>
  </si>
  <si>
    <t>Giới thiệu ngành Quản trị KD-1-21-2 (N08)</t>
  </si>
  <si>
    <t>Kế hoạch kinh doanh quốc tế-1-21-2 (N01)</t>
  </si>
  <si>
    <t>Kế toán doanh nghiệp 1-1-21-2 (N01)</t>
  </si>
  <si>
    <t>Kế toán doanh nghiệp 1-1-21-2 (N02)</t>
  </si>
  <si>
    <t>Kế toán hành chính sự nghiệp-1-21-2 (N01)</t>
  </si>
  <si>
    <t>Kế toán hành chính sự nghiệp-1-21-2 (N02)</t>
  </si>
  <si>
    <t>Kế toán hành chính sự nghiệp-1-21-2 (N03)</t>
  </si>
  <si>
    <t>Trần Thị Huyên</t>
  </si>
  <si>
    <t>Kế toán hành chính sự nghiệp-1-21-2 (N04)</t>
  </si>
  <si>
    <t>Kế toán ngân hàng-1-21-2 (N01)</t>
  </si>
  <si>
    <t>Kế toán quản trị-1-21-2 (N01)</t>
  </si>
  <si>
    <t>Kế toán quản trị-1-21-2 (N02)</t>
  </si>
  <si>
    <t>Kế toán quản trị-1-21-2 (N03)</t>
  </si>
  <si>
    <t>Kế toán quản trị-1-21-2 (N04)</t>
  </si>
  <si>
    <t>Kế toán quản trị-1-21-2 (N05)</t>
  </si>
  <si>
    <t>Kế toán quản trị-1-21-2 (N06)</t>
  </si>
  <si>
    <t>Kế toán quản trị-1-21-2 (N07)</t>
  </si>
  <si>
    <t>Kế toán quản trị-1-21-2 (N08)</t>
  </si>
  <si>
    <t>Kế toán trên máy tính-1-21-2 (N01)</t>
  </si>
  <si>
    <t>Khai thác tàu-1-21-2 (N03)</t>
  </si>
  <si>
    <t>Khai thác tàu-1-21-2 (N04)</t>
  </si>
  <si>
    <t>Khai thác tàu-1-21-2 (N05)</t>
  </si>
  <si>
    <t>Khai thác tàu-1-21-2 (N06)</t>
  </si>
  <si>
    <t>Khai thác tàu-1-21-2 (N07)</t>
  </si>
  <si>
    <t>Khoa học giao tiếp-1-21-2 (N03)</t>
  </si>
  <si>
    <t>Khoa học giao tiếp-1-21-2 (N04)</t>
  </si>
  <si>
    <t>Quản Thị Thùy Dương</t>
  </si>
  <si>
    <t>Khoa học quản lý-1-21-2 (N01)</t>
  </si>
  <si>
    <t>Khoa học quản lý-1-21-2 (N03)</t>
  </si>
  <si>
    <t>Khoa học quản lý-1-21-2 (N04)</t>
  </si>
  <si>
    <t>Kiểm toán-1-21-2 (N01)</t>
  </si>
  <si>
    <t>Kiểm toán-1-21-2 (N02)</t>
  </si>
  <si>
    <t>Kiểm toán-1-21-2 (N03)</t>
  </si>
  <si>
    <t>Kiểm toán-1-21-2 (N04)</t>
  </si>
  <si>
    <t>Kiểm toán-1-21-2 (N05)</t>
  </si>
  <si>
    <t>Kinh doanh cảng biển-1-21-2 (N01)</t>
  </si>
  <si>
    <t>Kinh doanh cảng TNĐ-1-21-2 (N01)</t>
  </si>
  <si>
    <t>Kinh doanh DV Logistics-1-21-2 (N01)</t>
  </si>
  <si>
    <t>Kinh doanh quốc tế-1-21-2 (N04)</t>
  </si>
  <si>
    <t>Kinh doanh quốc tế-1-21-2 (N05)</t>
  </si>
  <si>
    <t>Kinh doanh quốc tế-1-21-2 (N06)</t>
  </si>
  <si>
    <t>Kinh doanh vận tải biển-1-21-2 (N01)</t>
  </si>
  <si>
    <t>Kinh doanh vận tải TNĐ-1-21-2 (N01)</t>
  </si>
  <si>
    <t>Kinh tế cảng-1-21-2 (N03)</t>
  </si>
  <si>
    <t>Kinh tế cảng-1-21-2 (N04)</t>
  </si>
  <si>
    <t>Kinh tế cảng-1-21-2 (N05)</t>
  </si>
  <si>
    <t>Kinh tế cảng-1-21-2 (N06)</t>
  </si>
  <si>
    <t>Kinh tế cảng-1-21-2 (N07)</t>
  </si>
  <si>
    <t>Kinh tế cảng-1-21-2 (N08)</t>
  </si>
  <si>
    <t>Kinh tế học-1-21-2 (N02)</t>
  </si>
  <si>
    <t>Kinh tế học-1-21-2 (N03)</t>
  </si>
  <si>
    <t>Kinh tế học-1-21-2 (N04)</t>
  </si>
  <si>
    <t>Kinh tế lượng-1-21-2 (N01)</t>
  </si>
  <si>
    <t>Đỗ Thị Bích Ngọc</t>
  </si>
  <si>
    <t>Kinh tế lượng-1-21-2 (N02)</t>
  </si>
  <si>
    <t>Kinh tế lượng-1-21-2 (N03)</t>
  </si>
  <si>
    <t>Kinh tế lượng-1-21-2 (N05)</t>
  </si>
  <si>
    <t>Kinh tế lượng-1-21-2 (N06)</t>
  </si>
  <si>
    <t>Kinh tế lượng-1-21-2 (N07)</t>
  </si>
  <si>
    <t>Kinh tế lượng-1-21-2 (N08)</t>
  </si>
  <si>
    <t>Kinh tế lượng-1-21-2 (N09)</t>
  </si>
  <si>
    <t>Kinh tế lượng-1-21-2 (N10)</t>
  </si>
  <si>
    <t>Kinh tế lượng-1-21-2 (N11)</t>
  </si>
  <si>
    <t>Kinh tế lượng-1-21-2 (N12)</t>
  </si>
  <si>
    <t>Kinh tế lượng-1-21-2 (N13)</t>
  </si>
  <si>
    <t>Kinh tế lượng-1-21-2 (N14)</t>
  </si>
  <si>
    <t>Kinh tế lượng-1-21-2 (N15)</t>
  </si>
  <si>
    <t>Kinh tế lượng-1-21-2 (N16)</t>
  </si>
  <si>
    <t>Kinh tế lượng-1-21-2 (N17)</t>
  </si>
  <si>
    <t>Kinh tế lượng-1-21-2 (N18)</t>
  </si>
  <si>
    <t>Kinh tế lượng-1-21-2 (N19)</t>
  </si>
  <si>
    <t>Kinh tế lượng-1-21-2 (N22)</t>
  </si>
  <si>
    <t>Kinh tế phát triển-1-21-2 (N05)</t>
  </si>
  <si>
    <t>Kinh tế phát triển-1-21-2 (N06)</t>
  </si>
  <si>
    <t>Kinh tế phát triển-1-21-2 (N07)</t>
  </si>
  <si>
    <t>Kinh tế phát triển-1-21-2 (N08)</t>
  </si>
  <si>
    <t>Kinh tế vi mô-1-21-2 (N01)</t>
  </si>
  <si>
    <t>Kinh tế vi mô-1-21-2 (N02)</t>
  </si>
  <si>
    <t>Kinh tế vi mô-1-21-2 (N03)</t>
  </si>
  <si>
    <t>Kinh tế vi mô-1-21-2 (N04)</t>
  </si>
  <si>
    <t>Kinh tế vi mô-1-21-2 (N05)</t>
  </si>
  <si>
    <t>Kinh tế vi mô-1-21-2 (N07)</t>
  </si>
  <si>
    <t>Kinh tế vi mô-1-21-2 (N08)</t>
  </si>
  <si>
    <t>Kinh tế vi mô-1-21-2 (N09)</t>
  </si>
  <si>
    <t>Kinh tế vi mô-1-21-2 (N10)</t>
  </si>
  <si>
    <t>Kinh tế vi mô-1-21-2 (N11)</t>
  </si>
  <si>
    <t>Kinh tế vi mô-1-21-2 (N12)</t>
  </si>
  <si>
    <t>Kinh tế vi mô-1-21-2 (N14)</t>
  </si>
  <si>
    <t>Kinh tế vi mô-1-21-2 (N15)</t>
  </si>
  <si>
    <t>Kinh tế vi mô-1-21-2 (N16)</t>
  </si>
  <si>
    <t>Kinh tế vi mô-1-21-2 (N17)</t>
  </si>
  <si>
    <t>Kinh tế vi mô-1-21-2 (N21)</t>
  </si>
  <si>
    <t>Kinh tế vi mô-1-21-2 (N23)</t>
  </si>
  <si>
    <t>Kinh tế vĩ mô-1-21-2 (N01)</t>
  </si>
  <si>
    <t>Kinh tế vĩ mô-1-21-2 (N02)</t>
  </si>
  <si>
    <t>Kinh tế vĩ mô-1-21-2 (N03)</t>
  </si>
  <si>
    <t>Logistic và vận tải ĐPT-1-21-2 (N01)</t>
  </si>
  <si>
    <t>Logistic và vận tải ĐPT-1-21-2 (N02)</t>
  </si>
  <si>
    <t>Logistic và vận tải ĐPT-1-21-2 (N03)</t>
  </si>
  <si>
    <t>Logistics Cảng biển-1-21-2 (N01)</t>
  </si>
  <si>
    <t>Logistics Cảng biển-1-21-2 (N02)</t>
  </si>
  <si>
    <t>Logistics Cảng biển-1-21-2 (N03)</t>
  </si>
  <si>
    <t>Logistics Cảng biển-1-21-2 (N04)</t>
  </si>
  <si>
    <t>Logistics và quản trị CCƯ-1-21-2 (N01)</t>
  </si>
  <si>
    <t>Luật vận tải biển-1-21-2 (N06)</t>
  </si>
  <si>
    <t>Luật vận tải biển-1-21-2 (N07)</t>
  </si>
  <si>
    <t>Luật vận tải biển-1-21-2 (N08)</t>
  </si>
  <si>
    <t>Luật vận tải biển-1-21-2 (N10)</t>
  </si>
  <si>
    <t>Marketing căn bản-1-21-2 (N01)</t>
  </si>
  <si>
    <t>Marketing căn bản-1-21-2 (N02)</t>
  </si>
  <si>
    <t>Marketing căn bản-1-21-2 (N03)</t>
  </si>
  <si>
    <t>Marketing căn bản-1-21-2 (N04)</t>
  </si>
  <si>
    <t>Hoàng Thị Thuý Phương</t>
  </si>
  <si>
    <t>Marketing căn bản-1-21-2 (N05)</t>
  </si>
  <si>
    <t>Marketing căn bản-1-21-2 (N06)</t>
  </si>
  <si>
    <t>Marketing căn bản-1-21-2 (N07)</t>
  </si>
  <si>
    <t>Marketing căn bản-1-21-2 (N08)</t>
  </si>
  <si>
    <t>Marketing căn bản-1-21-2 (N09)</t>
  </si>
  <si>
    <t>Môi trường kinh doanh quốc tế-1-21-2 (N01)</t>
  </si>
  <si>
    <t>Ngân hàng trung ương-1-21-2 (N01)</t>
  </si>
  <si>
    <t>Nghiên cứu Marketing-1-21-2 (N01)</t>
  </si>
  <si>
    <t>Nghiệp vụ hải quan-1-21-2 (N06)</t>
  </si>
  <si>
    <t>Lê Thành Luân</t>
  </si>
  <si>
    <t>Nghiệp vụ hải quan-1-21-2 (N07)</t>
  </si>
  <si>
    <t>Nghiệp vụ hải quan-1-21-2 (N08)</t>
  </si>
  <si>
    <t>Nghiệp vụ hải quan-1-21-2 (N09)</t>
  </si>
  <si>
    <t>Nghiệp vụ hải quan-1-21-2 (N10)</t>
  </si>
  <si>
    <t>Nghiệp vụ hải quan-1-21-2 (N11)</t>
  </si>
  <si>
    <t>Nghiệp vụ hải quan-1-21-2 (N12)</t>
  </si>
  <si>
    <t>Nghiệp vụ ngân hàng 1-1-21-2 (N01)</t>
  </si>
  <si>
    <t>Hoàng Thị Hồng Lan</t>
  </si>
  <si>
    <t>Nghiệp vụ ngân hàng 1-1-21-2 (N02)</t>
  </si>
  <si>
    <t>Nghiệp vụ ngân hàng 1-1-21-2 (N03)</t>
  </si>
  <si>
    <t>Nghiệp vụ ngân hàng 1-1-21-2 (N04)</t>
  </si>
  <si>
    <t>Nghiệp vụ ngân hàng 1-1-21-2 (N05)</t>
  </si>
  <si>
    <t>Nghiệp vụ ngân hàng 1-1-21-2 (N06)</t>
  </si>
  <si>
    <t>Nghiệp vụ ngân hàng 1-1-21-2 (N07)</t>
  </si>
  <si>
    <t>Nghiệp vụ ngân hàng 1-1-21-2 (N08)</t>
  </si>
  <si>
    <t>Nguyên lý bảo hiểm-1-21-2 (N01)</t>
  </si>
  <si>
    <t>Nguyên lý bảo hiểm-1-21-2 (N02)</t>
  </si>
  <si>
    <t>Nguyên lý bảo hiểm-1-21-2 (N03)</t>
  </si>
  <si>
    <t>Nguyên lý bảo hiểm-1-21-2 (N04)</t>
  </si>
  <si>
    <t>Nguyên lý bảo hiểm-1-21-2 (N05)</t>
  </si>
  <si>
    <t>Nguyên lý bảo hiểm-1-21-2 (N06)</t>
  </si>
  <si>
    <t>Nguyên lý bảo hiểm-1-21-2 (N07)</t>
  </si>
  <si>
    <t>Nguyên lý bảo hiểm-1-21-2 (N08)</t>
  </si>
  <si>
    <t>Nguyên lý kế toán-1-21-2 (N01)</t>
  </si>
  <si>
    <t>Đinh Thị Thu Ngân</t>
  </si>
  <si>
    <t>Nguyên lý kế toán-1-21-2 (N02)</t>
  </si>
  <si>
    <t>Nguyên lý kế toán-1-21-2 (N03)</t>
  </si>
  <si>
    <t>Nguyên lý kế toán-1-21-2 (N04)</t>
  </si>
  <si>
    <t>Nguyên lý kế toán-1-21-2 (N05)</t>
  </si>
  <si>
    <t>Nguyên lý kế toán-1-21-2 (N06)</t>
  </si>
  <si>
    <t>Nguyên lý kế toán-1-21-2 (N07)</t>
  </si>
  <si>
    <t>Nguyên lý kế toán-1-21-2 (N08)</t>
  </si>
  <si>
    <t>Nguyên lý kế toán-1-21-2 (N09)</t>
  </si>
  <si>
    <t>Nguyên lý kế toán-1-21-2 (N10)</t>
  </si>
  <si>
    <t>Nguyên lý kế toán-1-21-2 (N11)</t>
  </si>
  <si>
    <t>Nguyên lý kế toán-1-21-2 (N12)</t>
  </si>
  <si>
    <t>Nguyên lý kế toán-1-21-2 (N13)</t>
  </si>
  <si>
    <t>Nguyên lý kế toán-1-21-2 (N14)</t>
  </si>
  <si>
    <t>Nguyên lý kế toán-1-21-2 (N15)</t>
  </si>
  <si>
    <t>Nguyên lý kế toán-1-21-2 (N16)</t>
  </si>
  <si>
    <t>Nguyên lý kế toán-1-21-2 (N17)</t>
  </si>
  <si>
    <t>Nguyên lý kế toán-1-21-2 (N18)</t>
  </si>
  <si>
    <t>Nguyên lý kế toán-1-21-2 (N19)</t>
  </si>
  <si>
    <t>Nguyên lý kế toán-1-21-2 (N20)</t>
  </si>
  <si>
    <t>Nguyên lý kế toán-1-21-2 (N21)</t>
  </si>
  <si>
    <t>Nguyên lý kế toán-1-21-2 (N22)</t>
  </si>
  <si>
    <t>Nguyên lý kế toán-1-21-2 (N23)</t>
  </si>
  <si>
    <t>Nguyên lý kế toán-1-21-2 (N24)</t>
  </si>
  <si>
    <t>Phân tích báo cáo tài chính-1-21-2 (N01)</t>
  </si>
  <si>
    <t>Phân tích báo cáo tài chính-1-21-2 (N02)</t>
  </si>
  <si>
    <t>Phân tích HĐKT trong VTB-1-21-2 (N01)</t>
  </si>
  <si>
    <t>Phân tích HĐKT trong VTB-1-21-2 (N02)</t>
  </si>
  <si>
    <t>Phân tích HĐKT trong VTB-1-21-2 (N03)</t>
  </si>
  <si>
    <t>Phân tích HĐKT trong VTB-1-21-2 (N05)</t>
  </si>
  <si>
    <t>Phân tích hoạt động kinh tế KTT-1-21-2 (N01)</t>
  </si>
  <si>
    <t>Phân tích hoạt động kinh tế KTT-1-21-2 (N02)</t>
  </si>
  <si>
    <t>Pháp luật kinh doanh quốc tế-1-21-2 (N06)</t>
  </si>
  <si>
    <t>Pháp luật kinh doanh quốc tế-1-21-2 (N07)</t>
  </si>
  <si>
    <t>Pháp luật kinh doanh quốc tế-1-21-2 (N08)</t>
  </si>
  <si>
    <t>Pháp luật kinh doanh quốc tế-1-21-2 (N09)</t>
  </si>
  <si>
    <t>Pháp luật kinh doanh quốc tế-1-21-2 (N11)</t>
  </si>
  <si>
    <t>Pháp luật kinh doanh quốc tế-1-21-2 (N12)</t>
  </si>
  <si>
    <t>Pháp luật kinh doanh quốc tế-1-21-2 (N13)</t>
  </si>
  <si>
    <t>Pháp luật vận tải TNĐ-1-21-2 (N01)</t>
  </si>
  <si>
    <t>Pháp luật vận tải TNĐ-1-21-2 (N02)</t>
  </si>
  <si>
    <t>PT và đầu tư chứng khoán-1-21-2 (N01)</t>
  </si>
  <si>
    <t>QL &amp; Khai thác đội tàu TNĐ-1-21-2 (N01)</t>
  </si>
  <si>
    <t>QL &amp; Khai thác đội tàu TNĐ-1-21-2 (N02)</t>
  </si>
  <si>
    <t>Quan hệ kinh tế quốc tế-1-21-2 (N01)</t>
  </si>
  <si>
    <t>Quan hệ kinh tế quốc tế-1-21-2 (N02)</t>
  </si>
  <si>
    <t>Quan hệ kinh tế quốc tế-1-21-2 (N03)</t>
  </si>
  <si>
    <t>Quan hệ kinh tế quốc tế-1-21-2 (N04)</t>
  </si>
  <si>
    <t>Quan hệ kinh tế quốc tế-1-21-2 (N05)</t>
  </si>
  <si>
    <t>Tạ Thị Thanh Hà</t>
  </si>
  <si>
    <t>Quan hệ kinh tế quốc tế-1-21-2 (N06)</t>
  </si>
  <si>
    <t>Quan hệ kinh tế quốc tế-1-21-2 (N07)</t>
  </si>
  <si>
    <t>Quan hệ kinh tế quốc tế-1-21-2 (N08)</t>
  </si>
  <si>
    <t>Quan hệ kinh tế quốc tế-1-21-2 (N09)</t>
  </si>
  <si>
    <t>Quan hệ kinh tế quốc tế-1-21-2 (N10)</t>
  </si>
  <si>
    <t>Quan hệ kinh tế quốc tế-1-21-2 (N11)</t>
  </si>
  <si>
    <t>Quan hệ kinh tế quốc tế-1-21-2 (N12)</t>
  </si>
  <si>
    <t>Quan hệ kinh tế quốc tế-1-21-2 (N13)</t>
  </si>
  <si>
    <t>Quản lý tài chính công-1-21-2 (N01)</t>
  </si>
  <si>
    <t>Quản lý tài chính công-1-21-2 (N02)</t>
  </si>
  <si>
    <t>Quản lý tài chính công-1-21-2 (N03)</t>
  </si>
  <si>
    <t>Quản lý tài chính công-1-21-2 (N04)</t>
  </si>
  <si>
    <t>Quản trị chiến lược chuỗi cung ứng-1-21-2 (N01)</t>
  </si>
  <si>
    <t>Quản trị chiến lược chuỗi cung ứng-1-21-2 (N02)</t>
  </si>
  <si>
    <t>Quản trị chiến lược chuỗi cung ứng-1-21-2 (N03)</t>
  </si>
  <si>
    <t>Bùi Thị Thùy Linh</t>
  </si>
  <si>
    <t>Quản trị chiến lược chuỗi cung ứng-1-21-2 (N04)</t>
  </si>
  <si>
    <t>Quản trị chiến lược chuỗi cung ứng-1-21-2 (N05)</t>
  </si>
  <si>
    <t>Quản trị chiến lược chuỗi cung ứng-1-21-2 (N06)</t>
  </si>
  <si>
    <t>Quản trị chiến lược chuỗi cung ứng-1-21-2 (N07)</t>
  </si>
  <si>
    <t>Quản trị chiến lược chuỗi cung ứng-1-21-2 (N08)</t>
  </si>
  <si>
    <t>Quản trị công nghệ-1-21-2 (N01)</t>
  </si>
  <si>
    <t>Quản trị doanh nghiệp-1-21-2 (N05)</t>
  </si>
  <si>
    <t>Quản trị doanh nghiệp-1-21-2 (N06)</t>
  </si>
  <si>
    <t>Quản trị doanh nghiệp-1-21-2 (N07)</t>
  </si>
  <si>
    <t>Quản trị doanh nghiệp-1-21-2 (N08)</t>
  </si>
  <si>
    <t>Quản trị doanh nghiệp-1-21-2 (N09)</t>
  </si>
  <si>
    <t>Quản trị doanh nghiệp-1-21-2 (N10)</t>
  </si>
  <si>
    <t>Quản trị doanh nghiệp-1-21-2 (N11)</t>
  </si>
  <si>
    <t>Quản trị doanh nghiệp-1-21-2 (N12)</t>
  </si>
  <si>
    <t>Quản trị doanh nghiệp-1-21-2 (N13)</t>
  </si>
  <si>
    <t>Quản trị doanh nghiệp-1-21-2 (N14)</t>
  </si>
  <si>
    <t>Quản trị doanh nghiệp-1-21-2 (N15)</t>
  </si>
  <si>
    <t>Quản trị doanh nghiệp-1-21-2 (N17)</t>
  </si>
  <si>
    <t>Quản trị doanh nghiệp-1-21-2 (N18)</t>
  </si>
  <si>
    <t>Quản trị doanh nghiệp-1-21-2 (N19)</t>
  </si>
  <si>
    <t>Quản trị doanh nghiệp-1-21-2 (N20)</t>
  </si>
  <si>
    <t>Quản trị doanh nghiệp-1-21-2 (N21)</t>
  </si>
  <si>
    <t>Quản trị doanh nghiệp-1-21-2 (N22)</t>
  </si>
  <si>
    <t>Quản trị doanh nghiệp-1-21-2 (N23)</t>
  </si>
  <si>
    <t>Quản trị doanh nghiệp-1-21-2 (N24)</t>
  </si>
  <si>
    <t>Quản trị doanh nghiệp-1-21-2 (N25)</t>
  </si>
  <si>
    <t>Quản trị doanh nghiệp-1-21-2 (N26)</t>
  </si>
  <si>
    <t>Quản trị doanh nghiệp-1-21-2 (N27)</t>
  </si>
  <si>
    <t>Quản trị doanh nghiệp-1-21-2 (N28)</t>
  </si>
  <si>
    <t>Quản trị doanh nghiệp-1-21-2 (N29)</t>
  </si>
  <si>
    <t>Quản trị doanh nghiệp-1-21-2 (N30)</t>
  </si>
  <si>
    <t>Nguyễn Thị Phương Mai</t>
  </si>
  <si>
    <t>Quản trị doanh nghiệp-1-21-2 (N31)</t>
  </si>
  <si>
    <t>Quản trị doanh nghiệp-1-21-2 (N32)</t>
  </si>
  <si>
    <t>Quản trị doanh nghiệp-1-21-2 (N33)</t>
  </si>
  <si>
    <t>Quản trị doanh nghiệp-1-21-2 (N34)</t>
  </si>
  <si>
    <t>Quản trị doanh nghiệp-1-21-2 (N35)</t>
  </si>
  <si>
    <t>Quản trị doanh nghiệp-1-21-2 (N36)</t>
  </si>
  <si>
    <t>Quản trị dự án đầu tư-1-21-2 (N01)</t>
  </si>
  <si>
    <t>Quản trị dự án đầu tư-1-21-2 (N02)</t>
  </si>
  <si>
    <t>Quản trị dự án đầu tư-1-21-2 (N03)</t>
  </si>
  <si>
    <t>Quản trị kho hàng-1-21-2 (N01)</t>
  </si>
  <si>
    <t>Quản trị kho hàng-1-21-2 (N02)</t>
  </si>
  <si>
    <t>Quản trị kho hàng-1-21-2 (N03)</t>
  </si>
  <si>
    <t>Quản trị kho hàng-1-21-2 (N04)</t>
  </si>
  <si>
    <t>Quản trị ngân hàng-1-21-2 (N01)</t>
  </si>
  <si>
    <t>Quản trị nhân lực-1-21-2 (N01)</t>
  </si>
  <si>
    <t>Quản trị nhân lực-1-21-2 (N02)</t>
  </si>
  <si>
    <t>Quản trị nhân lực-1-21-2 (N03)</t>
  </si>
  <si>
    <t>Quản trị nhân lực-1-21-2 (N04)</t>
  </si>
  <si>
    <t>Quản trị nhân lực-1-21-2 (N05)</t>
  </si>
  <si>
    <t>Quản trị rủi ro-1-21-2 (N01)</t>
  </si>
  <si>
    <t>Quản trị rủi ro tài chính-1-21-2 (N01)</t>
  </si>
  <si>
    <t>Quản trị sản xuất-1-21-2 (N01)</t>
  </si>
  <si>
    <t>Quản trị sản xuất-1-21-2 (N02)</t>
  </si>
  <si>
    <t>Quản trị tài chính-1-21-2 (N01)</t>
  </si>
  <si>
    <t>Quản trị tài chính-1-21-2 (N02)</t>
  </si>
  <si>
    <t>Quản trị tài chính-1-21-2 (N04)</t>
  </si>
  <si>
    <t>Tài chính quốc tế-1-21-2 (N02)</t>
  </si>
  <si>
    <t>Vũ Thị Như Quỳnh</t>
  </si>
  <si>
    <t>Tài chính tiền tệ-1-21-2 (N08)</t>
  </si>
  <si>
    <t>Tài chính tiền tệ-1-21-2 (N09)</t>
  </si>
  <si>
    <t>Tài chính tiền tệ-1-21-2 (N10)</t>
  </si>
  <si>
    <t>Trương Thị Phương Anh</t>
  </si>
  <si>
    <t>Tài chính tiền tệ-1-21-2 (N11)</t>
  </si>
  <si>
    <t>Tài chính tiền tệ-1-21-2 (N17)</t>
  </si>
  <si>
    <t>Tài chính tiền tệ-1-21-2 (N18)</t>
  </si>
  <si>
    <t>Tài chính tiền tệ-1-21-2 (N19)</t>
  </si>
  <si>
    <t>Tài chính tiền tệ-1-21-2 (N20)</t>
  </si>
  <si>
    <t>Tài chính tiền tệ-1-21-2 (N21)</t>
  </si>
  <si>
    <t>Tài chính tiền tệ-1-21-2 (N22)</t>
  </si>
  <si>
    <t>Tài chính tiền tệ-1-21-2 (N23)</t>
  </si>
  <si>
    <t>Tài chính tiền tệ-1-21-2 (N24)</t>
  </si>
  <si>
    <t>Tài chính tiền tệ-1-21-2 (N26)</t>
  </si>
  <si>
    <t>Tài chính tiền tệ-1-21-2 (N27)</t>
  </si>
  <si>
    <t>Tài chính tiền tệ-1-21-2 (N28)</t>
  </si>
  <si>
    <t>Tài chính tiền tệ-1-21-2 (N29)</t>
  </si>
  <si>
    <t>Tài chính tiền tệ-1-21-2 (N31)</t>
  </si>
  <si>
    <t>TC lao động tiền lương-1-21-2 (N01)</t>
  </si>
  <si>
    <t>Vương Thị Hương Thu</t>
  </si>
  <si>
    <t>TC lao động tiền lương-1-21-2 (N02)</t>
  </si>
  <si>
    <t>Thẩm định và PT tín dụng-1-21-2 (N01)</t>
  </si>
  <si>
    <t>Thẩm định và PT tín dụng-1-21-2 (N02)</t>
  </si>
  <si>
    <t>Thẩm định và PT tín dụng-1-21-2 (N03)</t>
  </si>
  <si>
    <t>Thẩm định và PT tín dụng-1-21-2 (N04)</t>
  </si>
  <si>
    <t>Thẩm định và PT tín dụng-1-21-2 (N05)</t>
  </si>
  <si>
    <t>Thanh toán quốc tế-1-21-2 (N04)</t>
  </si>
  <si>
    <t>Thanh toán quốc tế-1-21-2 (N05)</t>
  </si>
  <si>
    <t>Thanh toán quốc tế-1-21-2 (N06)</t>
  </si>
  <si>
    <t>Thị trường chứng khoán-1-21-2 (N01)</t>
  </si>
  <si>
    <t>20/09-13/11/21</t>
  </si>
  <si>
    <t>Thị trường chứng khoán-1-21-2 (N02)</t>
  </si>
  <si>
    <t>Thiết kế hệ thống logistics-1-21-2 (N01)</t>
  </si>
  <si>
    <t>Thiết kế hệ thống logistics-1-21-2 (N02)</t>
  </si>
  <si>
    <t>Thiết kế hệ thống logistics-1-21-2 (N03)</t>
  </si>
  <si>
    <t>Thiết kế hệ thống logistics-1-21-2 (N04)</t>
  </si>
  <si>
    <t>Thuế vụ-1-21-2 (N01)</t>
  </si>
  <si>
    <t>Thuế vụ-1-21-2 (N02)</t>
  </si>
  <si>
    <t>Thuế vụ-1-21-2 (N03)</t>
  </si>
  <si>
    <t>Thuế vụ-1-21-2 (N04)</t>
  </si>
  <si>
    <t>Thuế vụ-1-21-2 (N05)</t>
  </si>
  <si>
    <t>Thuế vụ-1-21-2 (N06)</t>
  </si>
  <si>
    <t>Thuế vụ-1-21-2 (N07)</t>
  </si>
  <si>
    <t>Thuế vụ-1-21-2 (N08)</t>
  </si>
  <si>
    <t>Thuế vụ-1-21-2 (N09)</t>
  </si>
  <si>
    <t>Thuế vụ-1-21-2 (N10)</t>
  </si>
  <si>
    <t>Thuế vụ-1-21-2 (N11)</t>
  </si>
  <si>
    <t>Thuế vụ-1-21-2 (N13)</t>
  </si>
  <si>
    <t>Thuế vụ-1-21-2 (N14)</t>
  </si>
  <si>
    <t>Tín dụng và tài trợ TM quốc tế-1-21-2 (N01)</t>
  </si>
  <si>
    <t>Tín dụng và tài trợ TM quốc tế-1-21-2 (N02)</t>
  </si>
  <si>
    <t>Tín dụng và tài trợ TM quốc tế-1-21-2 (N03)</t>
  </si>
  <si>
    <t>Tín dụng và tài trợ TM quốc tế-1-21-2 (N04)</t>
  </si>
  <si>
    <t>Truyền thông marketing-1-21-2 (N01)</t>
  </si>
  <si>
    <t>Văn hóa  doanh nghiệp-1-21-2 (N01)</t>
  </si>
  <si>
    <t>Văn hóa  doanh nghiệp-1-21-2 (N02)</t>
  </si>
  <si>
    <t>Văn hóa  doanh nghiệp-1-21-2 (N03)</t>
  </si>
  <si>
    <t>Văn hóa  doanh nghiệp-1-21-2 (N04)</t>
  </si>
  <si>
    <t>Văn hóa  doanh nghiệp-1-21-2 (N05)</t>
  </si>
  <si>
    <t>Văn hóa  doanh nghiệp-1-21-2 (N06)</t>
  </si>
  <si>
    <t>Văn hóa  doanh nghiệp-1-21-2 (N07)</t>
  </si>
  <si>
    <t>Văn hóa  doanh nghiệp-1-21-2 (N08)</t>
  </si>
  <si>
    <t>Văn hóa  doanh nghiệp-1-21-2 (N09)</t>
  </si>
  <si>
    <t>Văn hóa  doanh nghiệp-1-21-2 (N10)</t>
  </si>
  <si>
    <t>Văn hóa  doanh nghiệp-1-21-2 (N11)</t>
  </si>
  <si>
    <t>Văn hóa  doanh nghiệp-1-21-2 (N12)</t>
  </si>
  <si>
    <t>An toàn lao động-1-21-2 (N01)</t>
  </si>
  <si>
    <t>Âu tàu-1-21-2 (N01)</t>
  </si>
  <si>
    <t>Cấp thoát nước-1-21-2 (N01)</t>
  </si>
  <si>
    <t>Cấu tạo KT và đồ đạc nội thất-1-21-2 (N02)</t>
  </si>
  <si>
    <t>CĐ rạp chiếu phim, thư viện, bảo tàng-1-21-2 (N01)</t>
  </si>
  <si>
    <t>Chuyên đề cầu đường-1-21-2 (N01)</t>
  </si>
  <si>
    <t>Chuyên đề công trình văn hóa-1-21-2 (N01)</t>
  </si>
  <si>
    <t>Chuyên đề nhà công nghiệp-1-21-2 (N01)</t>
  </si>
  <si>
    <t>Chuyên đề nhà ở cao tầng-1-21-2 (N01)</t>
  </si>
  <si>
    <t>Chuyên đề trường học-1-21-2 (N01)</t>
  </si>
  <si>
    <t>Cơ học kết cấu 2-1-21-2 (N02)</t>
  </si>
  <si>
    <t>Vũ Hữu Trường</t>
  </si>
  <si>
    <t>Cơ sở kiến trúc-1-21-2 (N01)</t>
  </si>
  <si>
    <t>Công trình bảo vệ bờ và chắn sóng-1-21-2 (N01)</t>
  </si>
  <si>
    <t>Nguyễn Thị Diễm Chi</t>
  </si>
  <si>
    <t>Công trình biển cố định-1-21-2 (N01)</t>
  </si>
  <si>
    <t>Công trình hạ tầng đô thị-1-21-2 (N01)</t>
  </si>
  <si>
    <t>Công trình thuỷ lợi-1-21-2 (N01)</t>
  </si>
  <si>
    <t>Phạm Văn Khôi</t>
  </si>
  <si>
    <t>Địa chất công trình-1-21-2 (N01)</t>
  </si>
  <si>
    <t>Địa chất công trình-1-21-2 (N02)</t>
  </si>
  <si>
    <t>Địa chất công trình-1-21-2 (N03)</t>
  </si>
  <si>
    <t>Địa chất công trình-1-21-2 (N04)</t>
  </si>
  <si>
    <t>Đồ án tổng hợp-1-21-2 (N01)</t>
  </si>
  <si>
    <t>Động lực học sông biển-1-21-2 (N01)</t>
  </si>
  <si>
    <t>Giới thiệu ngành KTDD-1-21-2 (N01)</t>
  </si>
  <si>
    <t>Giới thiệu ngành KTXD-1-21-2 (N01)</t>
  </si>
  <si>
    <t>Giới thiệu ngành KTXD-1-21-2 (N02)</t>
  </si>
  <si>
    <t>Giới thiệu ngành KTXD-1-21-2 (N03)</t>
  </si>
  <si>
    <t>Giới thiệu ngành KTXD-1-21-2 (N04)</t>
  </si>
  <si>
    <t>Giới thiệu ngành KTXD-1-21-2 (N05)</t>
  </si>
  <si>
    <t>Giới thiệu ngành KTXD-1-21-2 (N06)</t>
  </si>
  <si>
    <t>Giới thiệu ngành KTXD-1-21-2 (N07)</t>
  </si>
  <si>
    <t>Kết cấu bê tông cốt thép 1-1-21-2 (N01)</t>
  </si>
  <si>
    <t>Kết cấu CT xây dựng DD và CN-1-21-2 (N01)</t>
  </si>
  <si>
    <t>Kết cấu gạch đá gỗ-1-21-2 (N01)</t>
  </si>
  <si>
    <t>Kết cấu thép 1-1-21-2 (N01)</t>
  </si>
  <si>
    <t>Trần Văn Tùng</t>
  </si>
  <si>
    <t>Kết cấu thép 2-1-21-2 (N01)</t>
  </si>
  <si>
    <t>Kết cấu thép và BT cốt thép-1-21-2 (N01)</t>
  </si>
  <si>
    <t>Khảo sát đường ô tô-1-21-2 (N01)</t>
  </si>
  <si>
    <t>Khí tượng thủy hải văn-1-21-2 (N01)</t>
  </si>
  <si>
    <t>Kiến trúc bền vững-1-21-2 (N01)</t>
  </si>
  <si>
    <t>Kinh tế xây dựng-1-21-2 (N02)</t>
  </si>
  <si>
    <t>Kinh tế xây dựng-1-21-2 (N03)</t>
  </si>
  <si>
    <t>Kỹ thuật ATGT hàng hải-1-21-2 (N01)</t>
  </si>
  <si>
    <t>Lịch sử mỹ thuật-1-21-2 (N01)</t>
  </si>
  <si>
    <t>Lựa chọn Biện pháp TC-1-21-2 (N01)</t>
  </si>
  <si>
    <t>Lưới trắc địa và KT tính toán BS-1-21-2 (N01)</t>
  </si>
  <si>
    <t>04/10-11/12/21</t>
  </si>
  <si>
    <t>Lý thuyết đàn hồi-1-21-2 (N01)</t>
  </si>
  <si>
    <t>Lý thuyết sáng tác kiến trúc-1-21-2 (N01)</t>
  </si>
  <si>
    <t>Marketing trong xây dựng-1-21-2 (N01)</t>
  </si>
  <si>
    <t>Mô hình toán kinh tế trong XD-1-21-2 (N01)</t>
  </si>
  <si>
    <t>Mố trụ cầu-1-21-2 (N01)</t>
  </si>
  <si>
    <t>Mỹ thuật 1-1-21-2 (N01)</t>
  </si>
  <si>
    <t>15/11-25/12/21</t>
  </si>
  <si>
    <t>Nền &amp; móng-1-21-2 (N01)</t>
  </si>
  <si>
    <t>Nền &amp; móng-1-21-2 (N02)</t>
  </si>
  <si>
    <t>Nghiên cứu nội ngoại thất TT-1-21-2 (N01)</t>
  </si>
  <si>
    <t>Nguyên lý kết cấu công trình XD-1-21-2 (N01)</t>
  </si>
  <si>
    <t>Ổn định và động lực học công trình-1-21-2 (N01)</t>
  </si>
  <si>
    <t>Phân tích hiệu quả đầu tư-1-21-2 (N01)</t>
  </si>
  <si>
    <t>Phương pháp số-1-21-2 (N01)</t>
  </si>
  <si>
    <t>QL, KT hạ tầng giao thông HH-1-21-2 (N01)</t>
  </si>
  <si>
    <t>Quản lý công nghệ xây dựng-1-21-2 (N01)</t>
  </si>
  <si>
    <t>Quản lý dự án-1-21-2 (N02)</t>
  </si>
  <si>
    <t>Quản lý dự án-1-21-2 (N03)</t>
  </si>
  <si>
    <t>Quản lý nguồn nhân lực-1-21-2 (N01)</t>
  </si>
  <si>
    <t>Quản lý rủi ro hàng hải-1-21-2 (N01)</t>
  </si>
  <si>
    <t>Quy hoạch 2-1-21-2 (N01)</t>
  </si>
  <si>
    <t>Quy hoạch cảng-1-21-2 (N01)</t>
  </si>
  <si>
    <t>Thành lập bản đồ biển-1-21-2 (N01)</t>
  </si>
  <si>
    <t>Thi công chuyên môn-1-21-2 (N01)</t>
  </si>
  <si>
    <t>Thi công cơ bản-1-21-2 (N01)</t>
  </si>
  <si>
    <t>Thi công cơ bản-1-21-2 (N02)</t>
  </si>
  <si>
    <t>Thi công công trình BĐ ATHH-1-21-2 (N01)</t>
  </si>
  <si>
    <t>Thiết bị báo hiệu hàng hải-1-21-2 (N01)</t>
  </si>
  <si>
    <t>Thiết kế hình học đường ôtô-1-21-2 (N01)</t>
  </si>
  <si>
    <t>Thiết kế nhà dân dụng và công nghiệp-1-21-2 (N01)</t>
  </si>
  <si>
    <t>Thiết kế nhanh 1-1-21-2 (N01)</t>
  </si>
  <si>
    <t>Thiết kế nhanh 2-1-21-2 (N01)</t>
  </si>
  <si>
    <t>Thiết kế nội thất và trang TB công trình-1-21-2 (N01)</t>
  </si>
  <si>
    <t>Thiết kế và quản lý đường thủy-1-21-2 (N01)</t>
  </si>
  <si>
    <t>Thiết kế và quản lý đường thủy-1-21-2 (N02)</t>
  </si>
  <si>
    <t>Thống kê doanh nghiệp xây dựng-1-21-2 (N01)</t>
  </si>
  <si>
    <t>Tin học ứng dụng XDD-1-21-2 (N01)</t>
  </si>
  <si>
    <t>20/09-23/10/21</t>
  </si>
  <si>
    <t>Tổ chức &amp; quản lý thi công CTT-1-21-2 (N01)</t>
  </si>
  <si>
    <t>Tổ chức quản lý thi công đường-1-21-2 (N01)</t>
  </si>
  <si>
    <t>Tổ chức quản lý thi công XD-1-21-2 (N01)</t>
  </si>
  <si>
    <t>Trắc địa cơ sở-1-21-2 (N01)</t>
  </si>
  <si>
    <t>Trắc địa cơ sở-1-21-2 (N02)</t>
  </si>
  <si>
    <t>Trắc địa cơ sở-1-21-2 (N03)</t>
  </si>
  <si>
    <t>Trắc địa cơ sở-1-21-2 (N04)</t>
  </si>
  <si>
    <t>Vật liệu xây dựng-1-21-2 (N01)</t>
  </si>
  <si>
    <t>Vật liệu xây dựng-1-21-2 (N02)</t>
  </si>
  <si>
    <t>Vật liệu xây dựng-1-21-2 (N03)</t>
  </si>
  <si>
    <t>Vật liệu xây dựng-1-21-2 (N04)</t>
  </si>
  <si>
    <t>Vật lý kiến trúc-1-21-2 (N01)</t>
  </si>
  <si>
    <t>Vẽ kỹ thuật Autocad-1-21-2 (N01)</t>
  </si>
  <si>
    <t>Vẽ kỹ thuật Autocad-1-21-2 (N02)</t>
  </si>
  <si>
    <t>Vẽ kỹ thuật Autocad-1-21-2 (N03)</t>
  </si>
  <si>
    <t>Vẽ kỹ thuật Autocad-1-21-2 (N04)</t>
  </si>
  <si>
    <t>Vẽ kỹ thuật xây dựng-1-21-2 (N01)</t>
  </si>
  <si>
    <t>Xây dựng cầu-1-21-2 (N01)</t>
  </si>
  <si>
    <t>XD đường và đánh giá CL đường-1-21-2 (N01)</t>
  </si>
  <si>
    <t>An ninh mạng-1-21-2 (N02)</t>
  </si>
  <si>
    <t>An ninh mạng-1-21-2 (N03)</t>
  </si>
  <si>
    <t>BD DL dạng bán CT và ứng dụng-1-21-2 (N01)</t>
  </si>
  <si>
    <t>Các hệ cơ sở tri thức-1-21-2 (N01)</t>
  </si>
  <si>
    <t>Cấu trúc dữ liệu và giải thuật-1-21-2 (N01)</t>
  </si>
  <si>
    <t>Cấu trúc dữ liệu và giải thuật-1-21-2 (N02)</t>
  </si>
  <si>
    <t>Cấu trúc dữ liệu và giải thuật-1-21-2 (N03)</t>
  </si>
  <si>
    <t>Cấu trúc dữ liệu và giải thuật-1-21-2 (N04)</t>
  </si>
  <si>
    <t>Cấu trúc dữ liệu và giải thuật-1-21-2 (N05)</t>
  </si>
  <si>
    <t>Cấu trúc dữ liệu và giải thuật-1-21-2 (N06)</t>
  </si>
  <si>
    <t>Cấu trúc dữ liệu và giải thuật-1-21-2 (N07)</t>
  </si>
  <si>
    <t>Công nghệ Internet of Things-1-21-2 (N02)</t>
  </si>
  <si>
    <t>Công nghệ Internet of Things-1-21-2 (N04)</t>
  </si>
  <si>
    <t>Công nghệ Internet of Things-1-21-2 (N05)</t>
  </si>
  <si>
    <t>Điện toán đám mây-1-21-2 (N03)</t>
  </si>
  <si>
    <t>Điện toán đám mây-1-21-2 (N04)</t>
  </si>
  <si>
    <t>Điện toán đám mây-1-21-2 (N05)</t>
  </si>
  <si>
    <t>Điện toán đám mây-1-21-2 (N02)</t>
  </si>
  <si>
    <t>Dữ liệu lớn-1-21-2 (N03)</t>
  </si>
  <si>
    <t>Giới thiệu ngành CNTT-1-21-2 (N01)</t>
  </si>
  <si>
    <t>Giới thiệu ngành CNTT-1-21-2 (N03)</t>
  </si>
  <si>
    <t>Giới thiệu ngành CNTT-1-21-2 (N04)</t>
  </si>
  <si>
    <t>Giới thiệu ngành CNTT-1-21-2 (N05)</t>
  </si>
  <si>
    <t>Nguyễn Thế Cường</t>
  </si>
  <si>
    <t>Giới thiệu ngành CNTT-1-21-2 (N06)</t>
  </si>
  <si>
    <t>Hệ điều hành mạng-1-21-2 (N01)</t>
  </si>
  <si>
    <t>Hệ điều hành mạng-1-21-2 (N02)</t>
  </si>
  <si>
    <t>Khai phá dữ liệu-1-21-2 (N01)</t>
  </si>
  <si>
    <t>Kiểm thử và đảm bảo chất lượng phần mềm-1-21-2 (N01)</t>
  </si>
  <si>
    <t>Kỹ thuật học sâu và ứng dụng-1-21-2 (N02)</t>
  </si>
  <si>
    <t>Kỹ thuật lập trình C-1-21-2 (N03)</t>
  </si>
  <si>
    <t>Kỹ thuật lập trình C-1-21-2 (N05)</t>
  </si>
  <si>
    <t>Kỹ thuật lập trình C-1-21-2 (N06)</t>
  </si>
  <si>
    <t>Kỹ thuật lập trình C-1-21-2 (N07)</t>
  </si>
  <si>
    <t>Kỹ thuật lập trình C-1-21-2 (N08)</t>
  </si>
  <si>
    <t>Kỹ thuật vi xử lý-1-21-2 (N01)</t>
  </si>
  <si>
    <t>Kỹ thuật vi xử lý-1-21-2 (N02)</t>
  </si>
  <si>
    <t>Kỹ thuật vi xử lý-1-21-2 (N03)</t>
  </si>
  <si>
    <t>Kỹ thuật vi xử lý-1-21-2 (N04)</t>
  </si>
  <si>
    <t>Lập trình hướng đối tượng-1-21-2 (N01)</t>
  </si>
  <si>
    <t>Lập trình hướng đối tượng-1-21-2 (N02)</t>
  </si>
  <si>
    <t>Lập trình hướng đối tượng-1-21-2 (N03)</t>
  </si>
  <si>
    <t>Lập trình hướng đối tượng-1-21-2 (N04)</t>
  </si>
  <si>
    <t>Lập trình hướng đối tượng-1-21-2 (N05)</t>
  </si>
  <si>
    <t>Lập trình hướng đối tượng-1-21-2 (N06)</t>
  </si>
  <si>
    <t>Lập trình hướng đối tượng-1-21-2 (N07)</t>
  </si>
  <si>
    <t>Lập trình Python-1-21-2 (N03)</t>
  </si>
  <si>
    <t>Lập trình Python-1-21-2 (N04)</t>
  </si>
  <si>
    <t>Lập trình Python-1-21-2 (N05)</t>
  </si>
  <si>
    <t>Lập trình Windows-1-21-2 (N02)</t>
  </si>
  <si>
    <t>Lập trình Windows-1-21-2 (N03)</t>
  </si>
  <si>
    <t>Lập trình Windows-1-21-2 (N05)</t>
  </si>
  <si>
    <t>Nguyễn Hoàng Thùy Trang</t>
  </si>
  <si>
    <t>Lập trình Windows-1-21-2 (N06)</t>
  </si>
  <si>
    <t>Lập trình Windows-1-21-2 (N07)</t>
  </si>
  <si>
    <t>Mạng máy tính-1-21-2 (N02)</t>
  </si>
  <si>
    <t>Mạng máy tính-1-21-2 (N03)</t>
  </si>
  <si>
    <t>Mạng máy tính-1-21-2 (N04)</t>
  </si>
  <si>
    <t>Mạng máy tính-1-21-2 (N06)</t>
  </si>
  <si>
    <t>Mạng máy tính-1-21-2 (N07)</t>
  </si>
  <si>
    <t>Mạng máy tính-1-21-2 (N08)</t>
  </si>
  <si>
    <t>Nguyên lý hệ điều hành-1-21-2 (N01)</t>
  </si>
  <si>
    <t>Nhập môn công nghệ PM-1-21-2 (N01)</t>
  </si>
  <si>
    <t>Nhập môn công nghệ PM-1-21-2 (N02)</t>
  </si>
  <si>
    <t>Nhập môn công nghệ PM-1-21-2 (N03)</t>
  </si>
  <si>
    <t>Nhập môn công nghệ PM-1-21-2 (N04)</t>
  </si>
  <si>
    <t>Nhập môn công nghệ PM-1-21-2 (N05)</t>
  </si>
  <si>
    <t>Lê Quyết Tiến</t>
  </si>
  <si>
    <t>Nhập môn công nghệ PM-1-21-2 (N06)</t>
  </si>
  <si>
    <t>Nhập môn công nghệ PM-1-21-2 (N07)</t>
  </si>
  <si>
    <t>Phân tích TKHT hướng ĐT-1-21-2 (N01)</t>
  </si>
  <si>
    <t>Trần Thị Hương</t>
  </si>
  <si>
    <t>Phân tích TKHT hướng ĐT-1-21-2 (N02)</t>
  </si>
  <si>
    <t>Phát triển ứng dụng mã nguồn mở-1-21-2 (N01)</t>
  </si>
  <si>
    <t>Phát triển ứng dụng mã nguồn mở-1-21-2 (N02)</t>
  </si>
  <si>
    <t>Phát triển ứng dụng mã nguồn mở-1-21-2 (N03)</t>
  </si>
  <si>
    <t>Phát triển ứng dụng trên nền web-1-21-2 (N01)</t>
  </si>
  <si>
    <t>Phát triển ứng dụng trên nền web-1-21-2 (N02)</t>
  </si>
  <si>
    <t>Phát triển ứng dụng trên nền web-1-21-2 (N03)</t>
  </si>
  <si>
    <t>Phát triển ứng dụng trên nền web-1-21-2 (N04)</t>
  </si>
  <si>
    <t>Phát triển ứng dụng với Cơ sở dữ liệu-1-21-2 (N01)</t>
  </si>
  <si>
    <t>Phát triển ứng dụng với Cơ sở dữ liệu-1-21-2 (N02)</t>
  </si>
  <si>
    <t>Thị giác máy tính-1-21-2 (N03)</t>
  </si>
  <si>
    <t>Thị giác máy tính-1-21-2 (N04)</t>
  </si>
  <si>
    <t>Thị giác máy tính-1-21-2 (N05)</t>
  </si>
  <si>
    <t>Thiết kế và lập trình Web-1-21-2 (N01)</t>
  </si>
  <si>
    <t>Thiết kế và quản trị mạng-1-21-2 (N04)</t>
  </si>
  <si>
    <t>Thiết kế và quản trị mạng-1-21-2 (N03)</t>
  </si>
  <si>
    <t>Thiết kế và quản trị mạng nâng cao-1-21-2 (N01)</t>
  </si>
  <si>
    <t>Thương mại điện tử-1-21-2 (N01)</t>
  </si>
  <si>
    <t>Thương mại điện tử-1-21-2 (N02)</t>
  </si>
  <si>
    <t>Thương mại điện tử-1-21-2 (N03)</t>
  </si>
  <si>
    <t>Thương mại điện tử-1-21-2 (N04)</t>
  </si>
  <si>
    <t>Thương mại điện tử-1-21-2 (N05)</t>
  </si>
  <si>
    <t>Tiếp thị trực tuyến-1-21-2 (N01)</t>
  </si>
  <si>
    <t>Tiếp thị trực tuyến-1-21-2 (N03)</t>
  </si>
  <si>
    <t>Tin học đại cương CNTT-1-21-2 (N01)</t>
  </si>
  <si>
    <t>Tin học đại cương CNTT-1-21-2 (N02)</t>
  </si>
  <si>
    <t>Tin học đại cương CNTT-1-21-2 (N03)</t>
  </si>
  <si>
    <t>Tin học đại cương CNTT-1-21-2 (N04)</t>
  </si>
  <si>
    <t>Tin học đại cương CNTT-1-21-2 (N06)</t>
  </si>
  <si>
    <t>Tin học văn phòng-1-21-2 (N01)</t>
  </si>
  <si>
    <t>20/09-20/11/21</t>
  </si>
  <si>
    <t>Tin học văn phòng-1-21-2 (N02)</t>
  </si>
  <si>
    <t>Tin học văn phòng-1-21-2 (N03)</t>
  </si>
  <si>
    <t>Tin học văn phòng-1-21-2 (N04)</t>
  </si>
  <si>
    <t>Tin học văn phòng-1-21-2 (N05)</t>
  </si>
  <si>
    <t>Tin học văn phòng-1-21-2 (N06)</t>
  </si>
  <si>
    <t>Tin học văn phòng-1-21-2 (N07)</t>
  </si>
  <si>
    <t>Tin học văn phòng-1-21-2 (N08)</t>
  </si>
  <si>
    <t>Tin học văn phòng-1-21-2 (N09)</t>
  </si>
  <si>
    <t>Tin học văn phòng-1-21-2 (N10)</t>
  </si>
  <si>
    <t>Tin học văn phòng-1-21-2 (N11)</t>
  </si>
  <si>
    <t>Tin học văn phòng-1-21-2 (N12)</t>
  </si>
  <si>
    <t>Tin học văn phòng-1-21-2 (N13)</t>
  </si>
  <si>
    <t>Tin học văn phòng-1-21-2 (N14)</t>
  </si>
  <si>
    <t>Tin học văn phòng-1-21-2 (N15)</t>
  </si>
  <si>
    <t>Tin học văn phòng-1-21-2 (N16)</t>
  </si>
  <si>
    <t>Tin học văn phòng-1-21-2 (N17)</t>
  </si>
  <si>
    <t>11/10-27/11/21</t>
  </si>
  <si>
    <t>Tin học văn phòng-1-21-2 (N18)</t>
  </si>
  <si>
    <t>Tin học văn phòng-1-21-2 (N19)</t>
  </si>
  <si>
    <t>Tin học văn phòng-1-21-2 (N20)</t>
  </si>
  <si>
    <t>Tin học văn phòng-1-21-2 (N21)</t>
  </si>
  <si>
    <t>Tin học văn phòng-1-21-2 (N22)</t>
  </si>
  <si>
    <t>Tin học văn phòng-1-21-2 (N23)</t>
  </si>
  <si>
    <t>Tin học văn phòng-1-21-2 (N24)</t>
  </si>
  <si>
    <t>Tin học văn phòng-1-21-2 (N25)</t>
  </si>
  <si>
    <t>Tin học văn phòng-1-21-2 (N26)</t>
  </si>
  <si>
    <t>Tin học văn phòng-1-21-2 (N27)</t>
  </si>
  <si>
    <t>Tin học văn phòng-1-21-2 (N28)</t>
  </si>
  <si>
    <t>Toán rời rạc-1-21-2 (N03)</t>
  </si>
  <si>
    <t>Toán rời rạc-1-21-2 (N04)</t>
  </si>
  <si>
    <t>Toán rời rạc-1-21-2 (N05)</t>
  </si>
  <si>
    <t>Toán rời rạc-1-21-2 (N06)</t>
  </si>
  <si>
    <t>Toán rời rạc-1-21-2 (N07)</t>
  </si>
  <si>
    <t>Trí tuệ nhân tạo-1-21-2 (N02)</t>
  </si>
  <si>
    <t>Trí tuệ nhân tạo-1-21-2 (N03)</t>
  </si>
  <si>
    <t>Trí tuệ nhân tạo-1-21-2 (N04)</t>
  </si>
  <si>
    <t>Trí tuệ nhân tạo-1-21-2 (N05)</t>
  </si>
  <si>
    <t>Nguyễn Thị Lanh</t>
  </si>
  <si>
    <t>Trí tuệ nhân tạo-1-21-2 (N06)</t>
  </si>
  <si>
    <t>Trí tuệ nhân tạo-1-21-2 (N07)</t>
  </si>
  <si>
    <t>Xây dựng và phát triển dự án CNTT-1-21-2 (N01)</t>
  </si>
  <si>
    <t>Xây dựng và quản lý dự án CNTT-1-21-2 (N01)</t>
  </si>
  <si>
    <t>Xây dựng và quản lý dự án CNTT-1-21-2 (N02)</t>
  </si>
  <si>
    <t>Công nghệ đóng tàu và CTBDĐ1-1-21-2 (N01)</t>
  </si>
  <si>
    <t>Động lực học tàu thủy-1-21-2 (N01)</t>
  </si>
  <si>
    <t>Giới thiệu ngành Đóng tàu và CTNK-1-21-2 (N01)</t>
  </si>
  <si>
    <t>Kết cấu tàu thủy &amp; CTBDĐ 1-1-21-2 (N01)</t>
  </si>
  <si>
    <t>Kỹ thuật đo và thử tàu-1-21-2 (N01)</t>
  </si>
  <si>
    <t>Lý thuyết thiết kế tàu-1-21-2 (N01)</t>
  </si>
  <si>
    <t>Lý thuyết và kết cấu tàu-1-21-2 (N01)</t>
  </si>
  <si>
    <t>Lý thuyết và kết cấu tàu-1-21-2 (N02)</t>
  </si>
  <si>
    <t>Lý thuyết và kết cấu tàu-1-21-2 (N03)</t>
  </si>
  <si>
    <t>Lý thuyết và kết cấu tàu-1-21-2 (N04)</t>
  </si>
  <si>
    <t>Lý thuyết và kết cấu tàu-1-21-2 (N05)</t>
  </si>
  <si>
    <t>Lý thuyết và kết cấu tàu-1-21-2 (N06)</t>
  </si>
  <si>
    <t>Sức bền – Chấn động-1-21-2 (N01)</t>
  </si>
  <si>
    <t>Sức bền tàu và CTBDĐ 2-1-21-2 (N01)</t>
  </si>
  <si>
    <t>Đoàn Văn Tuyền</t>
  </si>
  <si>
    <t>Tải trọng TD lên tàu và CTBDĐ-1-21-2 (N01)</t>
  </si>
  <si>
    <t>Thiết bị đẩy tàu thủy 2-1-21-2 (N01)</t>
  </si>
  <si>
    <t>Thiết bị đẩy và kết cấu tàu thủy-1-21-2 (N01)</t>
  </si>
  <si>
    <t>Thiết bị tàu thủy 1-1-21-2 (N01)</t>
  </si>
  <si>
    <t>Thiết kế xưởng và nhà máy ĐT-1-21-2 (N01)</t>
  </si>
  <si>
    <t>Tự động hóa trong đóng tàu-1-21-2 (N01)</t>
  </si>
  <si>
    <t>Lê Thanh Bình</t>
  </si>
  <si>
    <t>Vẽ tàu-1-21-2 (N01)</t>
  </si>
  <si>
    <t>Cơ chất lỏng-1-21-2 (N01)</t>
  </si>
  <si>
    <t>Cơ chất lỏng-1-21-2 (N03)</t>
  </si>
  <si>
    <t>Nguyễn Thị Mai Hạnh</t>
  </si>
  <si>
    <t>Cơ lý thuyết-1-21-2 (N01)</t>
  </si>
  <si>
    <t>Phạm Thị Thúy</t>
  </si>
  <si>
    <t>Cơ lý thuyết-1-21-2 (N02)</t>
  </si>
  <si>
    <t>Nguyễn Hữu Dĩnh</t>
  </si>
  <si>
    <t>Cơ lý thuyết-1-21-2 (N03)</t>
  </si>
  <si>
    <t>Vũ Thị Phương Thảo</t>
  </si>
  <si>
    <t>Cơ lý thuyết-1-21-2 (N04)</t>
  </si>
  <si>
    <t>Đại số-1-21-2 (N01)</t>
  </si>
  <si>
    <t>Hình họa - Vẽ kỹ thuật-1-21-2 (N01)</t>
  </si>
  <si>
    <t>Hình họa - Vẽ kỹ thuật-1-21-2 (N02)</t>
  </si>
  <si>
    <t>Hình họa - Vẽ kỹ thuật-1-21-2 (N03)</t>
  </si>
  <si>
    <t>Hình họa - Vẽ kỹ thuật-1-21-2 (N04)</t>
  </si>
  <si>
    <t>Hình họa - Vẽ kỹ thuật-1-21-2 (N05)</t>
  </si>
  <si>
    <t>Hình họa - Vẽ kỹ thuật-1-21-2 (N06)</t>
  </si>
  <si>
    <t>Hình họa - Vẽ kỹ thuật-1-21-2 (N07)</t>
  </si>
  <si>
    <t>Hình họa - Vẽ kỹ thuật-1-21-2 (N08)</t>
  </si>
  <si>
    <t>Hình họa - Vẽ kỹ thuật-1-21-2 (N09)</t>
  </si>
  <si>
    <t>Hình họa - Vẽ kỹ thuật-1-21-2 (N10)</t>
  </si>
  <si>
    <t>Hình họa - Vẽ kỹ thuật-1-21-2 (N11)</t>
  </si>
  <si>
    <t>Sức bền vật liệu-1-21-2 (N01)</t>
  </si>
  <si>
    <t>Sức bền vật liệu-1-21-2 (N02)</t>
  </si>
  <si>
    <t>Sức bền vật liệu-1-21-2 (N03)</t>
  </si>
  <si>
    <t>Sức bền vật liệu-1-21-2 (N04)</t>
  </si>
  <si>
    <t>Sức bền vật liệu-1-21-2 (N05)</t>
  </si>
  <si>
    <t>Sức bền vật liệu-1-21-2 (N06)</t>
  </si>
  <si>
    <t>Sức bền vật liệu-1-21-2 (N07)</t>
  </si>
  <si>
    <t>Sức bền vật liệu-1-21-2 (N08)</t>
  </si>
  <si>
    <t>Sức bền vật liệu-1-21-2 (N09)</t>
  </si>
  <si>
    <t>Sức bền vật liệu-1-21-2 (N10)</t>
  </si>
  <si>
    <t>Sức bền vật liệu-1-21-2 (N11)</t>
  </si>
  <si>
    <t>Sức bền vật liệu-1-21-2 (N12)</t>
  </si>
  <si>
    <t>Sức bền vật liệu-1-21-2 (N13)</t>
  </si>
  <si>
    <t>Sức bền vật liệu-1-21-2 (N14)</t>
  </si>
  <si>
    <t>Sức bền vật liệu-1-21-2 (N15)</t>
  </si>
  <si>
    <t>Sức bền vật liệu-1-21-2 (N16)</t>
  </si>
  <si>
    <t>Toán cao cấp-1-21-2 (N01)</t>
  </si>
  <si>
    <t>Toán cao cấp-1-21-2 (N02)</t>
  </si>
  <si>
    <t>Toán cao cấp-1-21-2 (N03)</t>
  </si>
  <si>
    <t>Toán cao cấp-1-21-2 (N04)</t>
  </si>
  <si>
    <t>Toán cao cấp-1-21-2 (N05)</t>
  </si>
  <si>
    <t>Toán cao cấp-1-21-2 (N06)</t>
  </si>
  <si>
    <t>Toán cao cấp-1-21-2 (N07)</t>
  </si>
  <si>
    <t>Toán cao cấp-1-21-2 (N08)</t>
  </si>
  <si>
    <t>Toán cao cấp-1-21-2 (N09)</t>
  </si>
  <si>
    <t>Toán cao cấp-1-21-2 (N10)</t>
  </si>
  <si>
    <t>Toán cao cấp-1-21-2 (N11)</t>
  </si>
  <si>
    <t>Toán cao cấp-1-21-2 (N12)</t>
  </si>
  <si>
    <t>Toán cao cấp-1-21-2 (N13)</t>
  </si>
  <si>
    <t>Toán cao cấp-1-21-2 (N14)</t>
  </si>
  <si>
    <t>Toán cao cấp-1-21-2 (N15)</t>
  </si>
  <si>
    <t>Toán cao cấp-1-21-2 (N16)</t>
  </si>
  <si>
    <t>Toán cao cấp-1-21-2 (N17)</t>
  </si>
  <si>
    <t>Toán cao cấp-1-21-2 (N18)</t>
  </si>
  <si>
    <t>Toán cao cấp-1-21-2 (N19)</t>
  </si>
  <si>
    <t>Toán cao cấp-1-21-2 (N20)</t>
  </si>
  <si>
    <t>Toán cao cấp-1-21-2 (N21)</t>
  </si>
  <si>
    <t>Toán cao cấp-1-21-2 (N22)</t>
  </si>
  <si>
    <t>Toán cao cấp-1-21-2 (N23)</t>
  </si>
  <si>
    <t>Toán cao cấp-1-21-2 (N24)</t>
  </si>
  <si>
    <t>Toán cao cấp-1-21-2 (N25)</t>
  </si>
  <si>
    <t>Toán cao cấp-1-21-2 (N26)</t>
  </si>
  <si>
    <t>Toán cao cấp-1-21-2 (N27)</t>
  </si>
  <si>
    <t>Toán cao cấp-1-21-2 (N28)</t>
  </si>
  <si>
    <t>Toán cao cấp-1-21-2 (N29)</t>
  </si>
  <si>
    <t>Toán cao cấp-1-21-2 (N30)</t>
  </si>
  <si>
    <t>Toán cao cấp-1-21-2 (N31)</t>
  </si>
  <si>
    <t>Toán cao cấp-1-21-2 (N32)</t>
  </si>
  <si>
    <t>Toán cao cấp-1-21-2 (N33)</t>
  </si>
  <si>
    <t>Toán cao cấp-1-21-2 (N34)</t>
  </si>
  <si>
    <t>Toán cao cấp-1-21-2 (N35)</t>
  </si>
  <si>
    <t>Lê Thị Thúy</t>
  </si>
  <si>
    <t>Toán cao cấp-1-21-2 (N36)</t>
  </si>
  <si>
    <t>Toán cao cấp-1-21-2 (N37)</t>
  </si>
  <si>
    <t>Toán cao cấp-1-21-2 (N38)</t>
  </si>
  <si>
    <t>Toán cao cấp-1-21-2 (N39)</t>
  </si>
  <si>
    <t>Toán cao cấp-1-21-2 (N40)</t>
  </si>
  <si>
    <t>Toán cao cấp-1-21-2 (N41)</t>
  </si>
  <si>
    <t>Toán cao cấp-1-21-2 (N42)</t>
  </si>
  <si>
    <t>Toán cao cấp-1-21-2 (N47)</t>
  </si>
  <si>
    <t>Toán cao cấp-1-21-2 (N48)</t>
  </si>
  <si>
    <t>Toán cao cấp-1-21-2 (N49)</t>
  </si>
  <si>
    <t>Toán cao cấp-1-21-2 (N50)</t>
  </si>
  <si>
    <t>Toán cao cấp-1-21-2 (N51)</t>
  </si>
  <si>
    <t>Toán cao cấp-1-21-2 (N52)</t>
  </si>
  <si>
    <t>Toán cao cấp-1-21-2 (N53)</t>
  </si>
  <si>
    <t>Toán cao cấp-1-21-2 (N54)</t>
  </si>
  <si>
    <t>Toán cao cấp-1-21-2 (N55)</t>
  </si>
  <si>
    <t>Toán cao cấp-1-21-2 (N56)</t>
  </si>
  <si>
    <t>Toán chuyên đề-1-21-2 (N01)</t>
  </si>
  <si>
    <t>Toán chuyên đề-1-21-2 (N02)</t>
  </si>
  <si>
    <t>Toán chuyên đề-1-21-2 (N03)</t>
  </si>
  <si>
    <t>Toán chuyên đề-1-21-2 (N04)</t>
  </si>
  <si>
    <t>Toán chuyên đề-1-21-2 (N07)</t>
  </si>
  <si>
    <t>Toán chuyên đề-1-21-2 (N09)</t>
  </si>
  <si>
    <t>Toán chuyên đề-1-21-2 (N10)</t>
  </si>
  <si>
    <t>Toán chuyên đề-1-21-2 (N11)</t>
  </si>
  <si>
    <t>Toán chuyên đề-1-21-2 (N13)</t>
  </si>
  <si>
    <t>Toán chuyên đề-1-21-2 (N15)</t>
  </si>
  <si>
    <t>Toán chuyên đề-1-21-2 (N17)</t>
  </si>
  <si>
    <t>Toán chuyên đề-1-21-2 (N18)</t>
  </si>
  <si>
    <t>Toán chuyên đề-1-21-2 (N22)</t>
  </si>
  <si>
    <t>Toán chuyên đề-1-21-2 (N23)</t>
  </si>
  <si>
    <t>Toán chuyên đề-1-21-2 (N24)</t>
  </si>
  <si>
    <t>Toán chuyên đề-1-21-2 (N25)</t>
  </si>
  <si>
    <t>Toán chuyên đề-1-21-2 (N26)</t>
  </si>
  <si>
    <t>Toán chuyên đề-1-21-2 (N27)</t>
  </si>
  <si>
    <t>Toán chuyên đề-1-21-2 (N28)</t>
  </si>
  <si>
    <t>Vật lý 1-1-21-2 (N01)</t>
  </si>
  <si>
    <t>Vật lý 1-1-21-2 (N02)</t>
  </si>
  <si>
    <t>Vật lý 1-1-21-2 (N03)</t>
  </si>
  <si>
    <t>Vật lý 1-1-21-2 (N04)</t>
  </si>
  <si>
    <t>Nguyễn Anh Đức</t>
  </si>
  <si>
    <t>Vật lý 1-1-21-2 (N05)</t>
  </si>
  <si>
    <t>Vật lý 1-1-21-2 (N06)</t>
  </si>
  <si>
    <t>Vật lý 1-1-21-2 (N07)</t>
  </si>
  <si>
    <t>Vật lý 1-1-21-2 (N08)</t>
  </si>
  <si>
    <t>Vật lý 1-1-21-2 (N09)</t>
  </si>
  <si>
    <t>Vật lý 1-1-21-2 (N10)</t>
  </si>
  <si>
    <t>Vật lý 1-1-21-2 (N11)</t>
  </si>
  <si>
    <t>Vật lý 1-1-21-2 (N12)</t>
  </si>
  <si>
    <t>Vật lý 1-1-21-2 (N13)</t>
  </si>
  <si>
    <t>Vật lý 1-1-21-2 (N14)</t>
  </si>
  <si>
    <t>Vật lý 1-1-21-2 (N15)</t>
  </si>
  <si>
    <t>Vật lý 1-1-21-2 (N16)</t>
  </si>
  <si>
    <t>Vật lý 1-1-21-2 (N17)</t>
  </si>
  <si>
    <t>Vật lý 1-1-21-2 (N18)</t>
  </si>
  <si>
    <t>Vật lý 1-1-21-2 (N19)</t>
  </si>
  <si>
    <t>Vật lý 1-1-21-2 (N20)</t>
  </si>
  <si>
    <t>Vật lý 1-1-21-2 (N21)</t>
  </si>
  <si>
    <t>Vật lý 1-1-21-2 (N22)</t>
  </si>
  <si>
    <t>Vật lý 1-1-21-2 (N23)</t>
  </si>
  <si>
    <t>Vật lý 1-1-21-2 (N24)</t>
  </si>
  <si>
    <t>Vật lý 1-1-21-2 (N25)</t>
  </si>
  <si>
    <t>Vật lý 1-1-21-2 (N26)</t>
  </si>
  <si>
    <t>Vật lý 1-1-21-2 (N27)</t>
  </si>
  <si>
    <t>Vật lý 1-1-21-2 (N28)</t>
  </si>
  <si>
    <t>Vật lý 1-1-21-2 (N29)</t>
  </si>
  <si>
    <t>Vật lý 1-1-21-2 (N30)</t>
  </si>
  <si>
    <t>Vật lý 1-1-21-2 (N31)</t>
  </si>
  <si>
    <t>Vật lý 1-1-21-2 (N32)</t>
  </si>
  <si>
    <t>Vật lý 1-1-21-2 (N33)</t>
  </si>
  <si>
    <t>Vật lý 1-1-21-2 (N34)</t>
  </si>
  <si>
    <t>Vật lý 1-1-21-2 (N35)</t>
  </si>
  <si>
    <t>Vật lý 2-1-21-2 (N01)</t>
  </si>
  <si>
    <t>Vũ Thị Trà</t>
  </si>
  <si>
    <t>Vật lý 2-1-21-2 (N02)</t>
  </si>
  <si>
    <t>Vật lý 2-1-21-2 (N03)</t>
  </si>
  <si>
    <t>Vật lý 2-1-21-2 (N04)</t>
  </si>
  <si>
    <t>Vật lý 2-1-21-2 (N05)</t>
  </si>
  <si>
    <t>Vật lý 2-1-21-2 (N07)</t>
  </si>
  <si>
    <t>Vật lý 2-1-21-2 (N08)</t>
  </si>
  <si>
    <t>Vật lý 2-1-21-2 (N09)</t>
  </si>
  <si>
    <t>Vật lý 2-1-21-2 (N10)</t>
  </si>
  <si>
    <t>Vẽ kỹ thuật cơ bản 1-1-21-2 (N02)</t>
  </si>
  <si>
    <t>Vẽ kỹ thuật cơ khí-1-21-2 (N01)</t>
  </si>
  <si>
    <t>25/10-18/12/21</t>
  </si>
  <si>
    <t>Vẽ kỹ thuật cơ khí-1-21-2 (N02)</t>
  </si>
  <si>
    <t>Chủ nghĩa xã hội khoa học-1-21-2 (N01)</t>
  </si>
  <si>
    <t>Chủ nghĩa xã hội khoa học-1-21-2 (N02)</t>
  </si>
  <si>
    <t>Chủ nghĩa xã hội khoa học-1-21-2 (N03)</t>
  </si>
  <si>
    <t>Chủ nghĩa xã hội khoa học-1-21-2 (N04)</t>
  </si>
  <si>
    <t>Chủ nghĩa xã hội khoa học-1-21-2 (N05)</t>
  </si>
  <si>
    <t>Chủ nghĩa xã hội khoa học-1-21-2 (N06)</t>
  </si>
  <si>
    <t>Chủ nghĩa xã hội khoa học-1-21-2 (N07)</t>
  </si>
  <si>
    <t>Chủ nghĩa xã hội khoa học-1-21-2 (N08)</t>
  </si>
  <si>
    <t>Chủ nghĩa xã hội khoa học-1-21-2 (N09)</t>
  </si>
  <si>
    <t>Chủ nghĩa xã hội khoa học-1-21-2 (N10)</t>
  </si>
  <si>
    <t>Chủ nghĩa xã hội khoa học-1-21-2 (N11)</t>
  </si>
  <si>
    <t>Chủ nghĩa xã hội khoa học-1-21-2 (N12)</t>
  </si>
  <si>
    <t>Chủ nghĩa xã hội khoa học-1-21-2 (N13)</t>
  </si>
  <si>
    <t>Chủ nghĩa xã hội khoa học-1-21-2 (N14)</t>
  </si>
  <si>
    <t>Chủ nghĩa xã hội khoa học-1-21-2 (N15)</t>
  </si>
  <si>
    <t>Chủ nghĩa xã hội khoa học-1-21-2 (N16)</t>
  </si>
  <si>
    <t>Đại cương văn hóa VN-1-21-2 (N01)</t>
  </si>
  <si>
    <t>Đường lối cách mạng của ĐCS VN-1-21-2 (N01)</t>
  </si>
  <si>
    <t>Đường lối cách mạng của ĐCS VN-1-21-2 (N02)</t>
  </si>
  <si>
    <t>Kinh tế chính trị-1-21-2 (N05)</t>
  </si>
  <si>
    <t>Kinh tế chính trị-1-21-2 (N06)</t>
  </si>
  <si>
    <t>Bùi Thuý Tuyết Anh</t>
  </si>
  <si>
    <t>Kinh tế chính trị-1-21-2 (N07)</t>
  </si>
  <si>
    <t>Kinh tế chính trị-1-21-2 (N08)</t>
  </si>
  <si>
    <t>Kinh tế chính trị-1-21-2 (N09)</t>
  </si>
  <si>
    <t>Kinh tế chính trị-1-21-2 (N10)</t>
  </si>
  <si>
    <t>Kinh tế chính trị-1-21-2 (N11)</t>
  </si>
  <si>
    <t>Kinh tế chính trị-1-21-2 (N12)</t>
  </si>
  <si>
    <t>Kinh tế chính trị-1-21-2 (N13)</t>
  </si>
  <si>
    <t>Kinh tế chính trị-1-21-2 (N14)</t>
  </si>
  <si>
    <t>Kinh tế chính trị-1-21-2 (N15)</t>
  </si>
  <si>
    <t>Kinh tế chính trị-1-21-2 (N16)</t>
  </si>
  <si>
    <t>Kinh tế chính trị-1-21-2 (N17)</t>
  </si>
  <si>
    <t>Kinh tế chính trị-1-21-2 (N19)</t>
  </si>
  <si>
    <t>Kinh tế chính trị-1-21-2 (N20)</t>
  </si>
  <si>
    <t>Kinh tế chính trị-1-21-2 (N21)</t>
  </si>
  <si>
    <t>Kinh tế chính trị-1-21-2 (N22)</t>
  </si>
  <si>
    <t>Kinh tế chính trị-1-21-2 (N23)</t>
  </si>
  <si>
    <t>Kinh tế chính trị-1-21-2 (N24)</t>
  </si>
  <si>
    <t>Kinh tế chính trị-1-21-2 (N25)</t>
  </si>
  <si>
    <t>Kinh tế chính trị-1-21-2 (N26)</t>
  </si>
  <si>
    <t>Logic học-1-21-2 (N01)</t>
  </si>
  <si>
    <t>Logic học-1-21-2 (N02)</t>
  </si>
  <si>
    <t>Nguyên lý CB của CNMLN 1-1-21-2 (N01)</t>
  </si>
  <si>
    <t>Nguyên lý CB của CNMLN 1-1-21-2 (N02)</t>
  </si>
  <si>
    <t>Nguyên lý CB của CNMLN 2-1-21-2 (N01)</t>
  </si>
  <si>
    <t>Nguyên lý CB của CNMLN 2-1-21-2 (N02)</t>
  </si>
  <si>
    <t>Triết học Mác Lênin-1-21-2 (N01)</t>
  </si>
  <si>
    <t>Triết học Mác Lênin-1-21-2 (N02)</t>
  </si>
  <si>
    <t>Triết học Mác Lênin-1-21-2 (N03)</t>
  </si>
  <si>
    <t>Triết học Mác Lênin-1-21-2 (N04)</t>
  </si>
  <si>
    <t>Triết học Mác Lênin-1-21-2 (N05)</t>
  </si>
  <si>
    <t>Triết học Mác Lênin-1-21-2 (N06)</t>
  </si>
  <si>
    <t>Triết học Mác Lênin-1-21-2 (N07)</t>
  </si>
  <si>
    <t>Triết học Mác Lênin-1-21-2 (N08)</t>
  </si>
  <si>
    <t>Triết học Mác Lênin-1-21-2 (N09)</t>
  </si>
  <si>
    <t>Triết học Mác Lênin-1-21-2 (N11)</t>
  </si>
  <si>
    <t>Triết học Mác Lênin-1-21-2 (N12)</t>
  </si>
  <si>
    <t>Triết học Mác Lênin-1-21-2 (N13)</t>
  </si>
  <si>
    <t>Triết học Mác Lênin-1-21-2 (N14)</t>
  </si>
  <si>
    <t>Triết học Mác Lênin-1-21-2 (N15)</t>
  </si>
  <si>
    <t>Triết học Mác Lênin-1-21-2 (N16)</t>
  </si>
  <si>
    <t>Triết học Mác Lênin-1-21-2 (N17)</t>
  </si>
  <si>
    <t>Triết học Mác Lênin-1-21-2 (N18)</t>
  </si>
  <si>
    <t>Triết học Mác Lênin-1-21-2 (N20)</t>
  </si>
  <si>
    <t>Triết học Mác Lênin-1-21-2 (N21)</t>
  </si>
  <si>
    <t>Triết học Mác Lênin-1-21-2 (N22)</t>
  </si>
  <si>
    <t>Tư tưởng Hồ Chí Minh-1-21-2 (N01)</t>
  </si>
  <si>
    <t>Tư tưởng Hồ Chí Minh-1-21-2 (N02)</t>
  </si>
  <si>
    <t>Kỹ năng mềm 1-1-21-2 (N01)</t>
  </si>
  <si>
    <t>Kỹ năng mềm 1-1-21-2 (N02)</t>
  </si>
  <si>
    <t>Kỹ năng mềm 1-1-21-2 (N03)</t>
  </si>
  <si>
    <t>Đặng Thị Thùy Dương</t>
  </si>
  <si>
    <t>Kỹ năng mềm 1-1-21-2 (N04)</t>
  </si>
  <si>
    <t>Kỹ năng mềm 1-1-21-2 (N05)</t>
  </si>
  <si>
    <t>Kỹ năng mềm 1-1-21-2 (N06)</t>
  </si>
  <si>
    <t>Kỹ năng mềm 1-1-21-2 (N07)</t>
  </si>
  <si>
    <t>Kỹ năng mềm 1-1-21-2 (N08)</t>
  </si>
  <si>
    <t>Kỹ năng mềm 1-1-21-2 (N09)</t>
  </si>
  <si>
    <t>Kỹ năng mềm 1-1-21-2 (N10)</t>
  </si>
  <si>
    <t>Kỹ năng mềm 1-1-21-2 (N11)</t>
  </si>
  <si>
    <t>Kỹ năng mềm 1-1-21-2 (N12)</t>
  </si>
  <si>
    <t>Kỹ năng mềm 1-1-21-2 (N13)</t>
  </si>
  <si>
    <t>Kỹ năng mềm 1-1-21-2 (N14)</t>
  </si>
  <si>
    <t>Kỹ năng mềm 1-1-21-2 (N15)</t>
  </si>
  <si>
    <t>Kỹ năng mềm 1-1-21-2 (N16)</t>
  </si>
  <si>
    <t>Kỹ năng mềm 1-1-21-2 (N17)</t>
  </si>
  <si>
    <t>Kỹ năng mềm 1-1-21-2 (N18)</t>
  </si>
  <si>
    <t>Kỹ năng mềm 1-1-21-2 (N19)</t>
  </si>
  <si>
    <t>Kỹ năng mềm 1-1-21-2 (N20)</t>
  </si>
  <si>
    <t>Kỹ năng mềm 2-1-21-2 (N01)</t>
  </si>
  <si>
    <t>Kỹ năng mềm 2-1-21-2 (N02)</t>
  </si>
  <si>
    <t>Kỹ năng mềm 2-1-21-2 (N03)</t>
  </si>
  <si>
    <t>Kỹ năng mềm 2-1-21-2 (N07)</t>
  </si>
  <si>
    <t>Kỹ năng mềm 2-1-21-2 (N08)</t>
  </si>
  <si>
    <t>Kỹ năng mềm 2-1-21-2 (N09)</t>
  </si>
  <si>
    <t>Kỹ năng mềm 2-1-21-2 (N10)</t>
  </si>
  <si>
    <t>Kỹ năng mềm 2-1-21-2 (N11)</t>
  </si>
  <si>
    <t>Kỹ năng mềm 2-1-21-2 (N13)</t>
  </si>
  <si>
    <t>Kỹ năng mềm 2-1-21-2 (N15)</t>
  </si>
  <si>
    <t>Kỹ năng mềm 2-1-21-2 (N17)</t>
  </si>
  <si>
    <t>Kỹ năng mềm 2-1-21-2 (N18)</t>
  </si>
  <si>
    <t>Kỹ năng mềm 2-1-21-2 (N23)</t>
  </si>
  <si>
    <t>Kỹ năng mềm 2-1-21-2 (N25)</t>
  </si>
  <si>
    <t>Kỹ năng mềm 2-1-21-2 (N26)</t>
  </si>
  <si>
    <t>Kỹ năng mềm 2-1-21-2 (N27)</t>
  </si>
  <si>
    <t>Kỹ năng mềm 2-1-21-2 (N28)</t>
  </si>
  <si>
    <t>Nghiệp vụ kho hàng-1-21-2 (N04)</t>
  </si>
  <si>
    <t>Nghiệp vụ kho hàng-1-21-2 (N05)</t>
  </si>
  <si>
    <t>Anh văn chuyên ngành KTĐ-1-21-2 (N03)</t>
  </si>
  <si>
    <t>Anh văn chuyên ngành luật-1-21-2 (N01)</t>
  </si>
  <si>
    <t>Anh văn chuyên ngành luật-1-21-2 (N02)</t>
  </si>
  <si>
    <t>Anh văn chuyên ngành luật-1-21-2 (N03)</t>
  </si>
  <si>
    <t>Anh văn chuyên ngành MTDCN-1-21-2 (N01)</t>
  </si>
  <si>
    <t>Anh văn cơ bản 1-1-21-2 (N01)</t>
  </si>
  <si>
    <t>Anh văn cơ bản 1-1-21-2 (N02)</t>
  </si>
  <si>
    <t>Anh văn cơ bản 1-1-21-2 (N03)</t>
  </si>
  <si>
    <t>Anh văn cơ bản 1-1-21-2 (N04)</t>
  </si>
  <si>
    <t>Bùi Thị Mai Anh</t>
  </si>
  <si>
    <t>Anh văn cơ bản 1-1-21-2 (N05)</t>
  </si>
  <si>
    <t>Anh văn cơ bản 1-1-21-2 (N06)</t>
  </si>
  <si>
    <t>Anh văn cơ bản 1-1-21-2 (N07)</t>
  </si>
  <si>
    <t>Anh văn cơ bản 1-1-21-2 (N08)</t>
  </si>
  <si>
    <t>Anh văn cơ bản 1-1-21-2 (N09)</t>
  </si>
  <si>
    <t>Anh văn cơ bản 1-1-21-2 (N10)</t>
  </si>
  <si>
    <t>Nguyễn Thị Thu Hương</t>
  </si>
  <si>
    <t>Anh văn cơ bản 1-1-21-2 (N11)</t>
  </si>
  <si>
    <t>Anh văn cơ bản 1-1-21-2 (N12)</t>
  </si>
  <si>
    <t>Anh văn cơ bản 1-1-21-2 (N13)</t>
  </si>
  <si>
    <t>Anh văn cơ bản 1-1-21-2 (N14)</t>
  </si>
  <si>
    <t>Anh văn cơ bản 1-1-21-2 (N15)</t>
  </si>
  <si>
    <t>Anh văn cơ bản 1-1-21-2 (N16)</t>
  </si>
  <si>
    <t>Anh văn cơ bản 1-1-21-2 (N17)</t>
  </si>
  <si>
    <t>Anh văn cơ bản 1-1-21-2 (N18)</t>
  </si>
  <si>
    <t>Anh văn cơ bản 1-1-21-2 (N19)</t>
  </si>
  <si>
    <t>Anh văn cơ bản 1-1-21-2 (N20)</t>
  </si>
  <si>
    <t>Anh văn cơ bản 1-1-21-2 (N21)</t>
  </si>
  <si>
    <t>Anh văn cơ bản 1-1-21-2 (N22)</t>
  </si>
  <si>
    <t>Anh văn cơ bản 1-1-21-2 (N24)</t>
  </si>
  <si>
    <t>Anh văn cơ bản 1-1-21-2 (N26)</t>
  </si>
  <si>
    <t>Anh văn cơ bản 2-1-21-2 (N01)</t>
  </si>
  <si>
    <t>Anh văn cơ bản 2-1-21-2 (N02)</t>
  </si>
  <si>
    <t>Anh văn cơ bản 2-1-21-2 (N03)</t>
  </si>
  <si>
    <t>Anh văn cơ bản 2-1-21-2 (N06)</t>
  </si>
  <si>
    <t>Anh văn cơ bản 2-1-21-2 (N08)</t>
  </si>
  <si>
    <t>Anh văn cơ bản 2-1-21-2 (N09)</t>
  </si>
  <si>
    <t>Anh văn cơ bản 2-1-21-2 (N14)</t>
  </si>
  <si>
    <t>Anh văn cơ bản 2-1-21-2 (N15)</t>
  </si>
  <si>
    <t>Anh văn cơ bản 2-1-21-2 (N17)</t>
  </si>
  <si>
    <t>Anh văn cơ bản 2-1-21-2 (N18)</t>
  </si>
  <si>
    <t>Anh văn cơ bản 2-1-21-2 (N19)</t>
  </si>
  <si>
    <t>Anh văn cơ bản 2-1-21-2 (N20)</t>
  </si>
  <si>
    <t>Anh văn cơ bản 3-1-21-2 (N01)</t>
  </si>
  <si>
    <t>Anh văn cơ bản 3-1-21-2 (N03)</t>
  </si>
  <si>
    <t>Anh văn cơ bản 3-1-21-2 (N04)</t>
  </si>
  <si>
    <t>Anh văn cơ bản 3-1-21-2 (N05)</t>
  </si>
  <si>
    <t>Anh văn cơ bản 3-1-21-2 (N09)</t>
  </si>
  <si>
    <t>Biên dịch 1-1-21-2 (N01)</t>
  </si>
  <si>
    <t>Biên dịch 1-1-21-2 (N02)</t>
  </si>
  <si>
    <t>Biên dịch 1-1-21-2 (N03)</t>
  </si>
  <si>
    <t>Chuyên đề biên dịch-1-21-2 (N01)</t>
  </si>
  <si>
    <t>Chuyên đề phiên dịch-1-21-2 (N01)</t>
  </si>
  <si>
    <t>Cơ sở văn hóa Việt Nam-1-21-2 (N01)</t>
  </si>
  <si>
    <t>Cơ sở văn hóa Việt Nam-1-21-2 (N02)</t>
  </si>
  <si>
    <t>Cơ sở văn hóa Việt Nam-1-21-2 (N03)</t>
  </si>
  <si>
    <t>Cơ sở văn hóa Việt Nam-1-21-2 (N04)</t>
  </si>
  <si>
    <t>Cơ sở văn hóa Việt Nam-1-21-2 (N05)</t>
  </si>
  <si>
    <t>Cơ sở văn hóa Việt Nam-1-21-2 (N06)</t>
  </si>
  <si>
    <t>Cơ sở văn hóa Việt Nam-1-21-2 (N07)</t>
  </si>
  <si>
    <t>Cơ sở văn hóa Việt Nam-1-21-2 (N08)</t>
  </si>
  <si>
    <t>Kỹ năng Đọc hiểu 1-1-21-2 (N01)</t>
  </si>
  <si>
    <t>Kỹ năng Đọc hiểu 1-1-21-2 (N02)</t>
  </si>
  <si>
    <t>Phạm Thùy Linh</t>
  </si>
  <si>
    <t>Kỹ năng Đọc hiểu 1-1-21-2 (N03)</t>
  </si>
  <si>
    <t>Kỹ năng Đọc hiểu 1-1-21-2 (N04)</t>
  </si>
  <si>
    <t>Kỹ năng Đọc hiểu 1-1-21-2 (N05)</t>
  </si>
  <si>
    <t>Kỹ năng Đọc hiểu 1-1-21-2 (N06)</t>
  </si>
  <si>
    <t>Kỹ năng Đọc hiểu 1-1-21-2 (N07)</t>
  </si>
  <si>
    <t>Kỹ năng Đọc hiểu 1-1-21-2 (N08)</t>
  </si>
  <si>
    <t>Kỹ năng Đọc hiểu 3-1-21-2 (N01)</t>
  </si>
  <si>
    <t>Vũ Minh Hoa</t>
  </si>
  <si>
    <t>Kỹ năng Đọc hiểu 3-1-21-2 (N02)</t>
  </si>
  <si>
    <t>Kỹ năng Đọc hiểu 3-1-21-2 (N03)</t>
  </si>
  <si>
    <t>Kỹ năng Đọc hiểu 3-1-21-2 (N04)</t>
  </si>
  <si>
    <t>Kỹ năng Đọc hiểu 3-1-21-2 (N05)</t>
  </si>
  <si>
    <t>Kỹ năng Đọc hiểu 3-1-21-2 (N06)</t>
  </si>
  <si>
    <t>Kỹ năng Đọc hiểu 3-1-21-2 (N07)</t>
  </si>
  <si>
    <t>Kỹ năng Đọc hiểu 3-1-21-2 (N08)</t>
  </si>
  <si>
    <t>Kỹ năng Đọc hiểu 5-1-21-2 (N01)</t>
  </si>
  <si>
    <t>Kỹ năng Đọc hiểu 5-1-21-2 (N02)</t>
  </si>
  <si>
    <t>Kỹ năng Đọc hiểu 5-1-21-2 (N03)</t>
  </si>
  <si>
    <t>Kỹ năng Đọc hiểu 5-1-21-2 (N04)</t>
  </si>
  <si>
    <t>Kỹ năng Đọc hiểu 5-1-21-2 (N05)</t>
  </si>
  <si>
    <t>Kỹ năng Đọc hiểu 5-1-21-2 (N06)</t>
  </si>
  <si>
    <t>Kỹ năng Nghe hiểu 1-1-21-2 (N01)</t>
  </si>
  <si>
    <t>Nguyễn Thị Thúy Thu</t>
  </si>
  <si>
    <t>Kỹ năng Nghe hiểu 1-1-21-2 (N02)</t>
  </si>
  <si>
    <t>Kỹ năng Nghe hiểu 1-1-21-2 (N03)</t>
  </si>
  <si>
    <t>Kỹ năng Nghe hiểu 1-1-21-2 (N04)</t>
  </si>
  <si>
    <t>Kỹ năng Nghe hiểu 1-1-21-2 (N05)</t>
  </si>
  <si>
    <t>Kỹ năng Nghe hiểu 1-1-21-2 (N06)</t>
  </si>
  <si>
    <t>Kỹ năng Nghe hiểu 1-1-21-2 (N07)</t>
  </si>
  <si>
    <t>Kỹ năng Nghe hiểu 1-1-21-2 (N08)</t>
  </si>
  <si>
    <t>Kỹ năng Nghe hiểu 2-1-21-2 (N01)</t>
  </si>
  <si>
    <t>Kỹ năng Nghe hiểu 3-1-21-2 (N01)</t>
  </si>
  <si>
    <t>Kỹ năng Nghe hiểu 3-1-21-2 (N02)</t>
  </si>
  <si>
    <t>Kỹ năng Nghe hiểu 3-1-21-2 (N03)</t>
  </si>
  <si>
    <t>Kỹ năng Nghe hiểu 3-1-21-2 (N05)</t>
  </si>
  <si>
    <t>Kỹ năng Nghe hiểu 3-1-21-2 (N06)</t>
  </si>
  <si>
    <t>Kỹ năng Nghe hiểu 3-1-21-2 (N07)</t>
  </si>
  <si>
    <t>Kỹ năng Nghe hiểu 3-1-21-2 (N08)</t>
  </si>
  <si>
    <t>Kỹ năng Nghe hiểu 5-1-21-2 (N01)</t>
  </si>
  <si>
    <t>Kỹ năng Nghe hiểu 5-1-21-2 (N02)</t>
  </si>
  <si>
    <t>Kỹ năng Nghe hiểu 5-1-21-2 (N03)</t>
  </si>
  <si>
    <t>Kỹ năng Nghe hiểu 5-1-21-2 (N04)</t>
  </si>
  <si>
    <t>Kỹ năng Nghe hiểu 5-1-21-2 (N05)</t>
  </si>
  <si>
    <t>Kỹ năng Nghe hiểu 5-1-21-2 (N06)</t>
  </si>
  <si>
    <t>Kỹ năng Nói 1-1-21-2 (N01)</t>
  </si>
  <si>
    <t>Nguyễn Tiến Trung</t>
  </si>
  <si>
    <t>Kỹ năng Nói 1-1-21-2 (N02)</t>
  </si>
  <si>
    <t>Kỹ năng Nói 1-1-21-2 (N03)</t>
  </si>
  <si>
    <t>Kỹ năng Nói 1-1-21-2 (N04)</t>
  </si>
  <si>
    <t>Kỹ năng Nói 1-1-21-2 (N05)</t>
  </si>
  <si>
    <t>Kỹ năng Nói 1-1-21-2 (N06)</t>
  </si>
  <si>
    <t>Kỹ năng Nói 1-1-21-2 (N07)</t>
  </si>
  <si>
    <t>Kỹ năng Nói 1-1-21-2 (N08)</t>
  </si>
  <si>
    <t>Kỹ năng Nói 3-1-21-2 (N01)</t>
  </si>
  <si>
    <t>Vũ Thu Trang</t>
  </si>
  <si>
    <t>Kỹ năng Nói 3-1-21-2 (N02)</t>
  </si>
  <si>
    <t>Kỹ năng Nói 3-1-21-2 (N03)</t>
  </si>
  <si>
    <t>Kỹ năng Nói 3-1-21-2 (N04)</t>
  </si>
  <si>
    <t>Kỹ năng Nói 3-1-21-2 (N05)</t>
  </si>
  <si>
    <t>Kỹ năng Nói 3-1-21-2 (N06)</t>
  </si>
  <si>
    <t>Kỹ năng Nói 3-1-21-2 (N07)</t>
  </si>
  <si>
    <t>Kỹ năng Viết 1-1-21-2 (N01)</t>
  </si>
  <si>
    <t>Kỹ năng Viết 1-1-21-2 (N02)</t>
  </si>
  <si>
    <t>Kỹ năng Viết 1-1-21-2 (N03)</t>
  </si>
  <si>
    <t>Kỹ năng Viết 1-1-21-2 (N04)</t>
  </si>
  <si>
    <t>Kỹ năng Viết 1-1-21-2 (N05)</t>
  </si>
  <si>
    <t>Kỹ năng Viết 1-1-21-2 (N06)</t>
  </si>
  <si>
    <t>Kỹ năng Viết 1-1-21-2 (N07)</t>
  </si>
  <si>
    <t>Kỹ năng Viết 1-1-21-2 (N08)</t>
  </si>
  <si>
    <t>Kỹ năng viết 3-1-21-2 (N01)</t>
  </si>
  <si>
    <t>Kỹ năng viết 3-1-21-2 (N02)</t>
  </si>
  <si>
    <t>Kỹ năng viết 3-1-21-2 (N03)</t>
  </si>
  <si>
    <t>Kỹ năng viết 3-1-21-2 (N04)</t>
  </si>
  <si>
    <t>Kỹ năng viết 3-1-21-2 (N05)</t>
  </si>
  <si>
    <t>Kỹ năng viết 3-1-21-2 (N06)</t>
  </si>
  <si>
    <t>Kỹ năng viết 3-1-21-2 (N07)</t>
  </si>
  <si>
    <t>Kỹ năng viết 3-1-21-2 (N08)</t>
  </si>
  <si>
    <t>Làm việc trong môi trường đa văn hóa-1-21-2 (N01)</t>
  </si>
  <si>
    <t>Làm việc trong môi trường đa văn hóa-1-21-2 (N02)</t>
  </si>
  <si>
    <t>Làm việc trong môi trường đa văn hóa-1-21-2 (N03)</t>
  </si>
  <si>
    <t>Làm việc trong môi trường đa văn hóa-1-21-2 (N04)</t>
  </si>
  <si>
    <t>Marketing-1-21-2 (N01)</t>
  </si>
  <si>
    <t>Marketing-1-21-2 (N02)</t>
  </si>
  <si>
    <t>Marketing-1-21-2 (N03)</t>
  </si>
  <si>
    <t>Ngôn ngữ học tiếng Anh 1-1-21-2 (N01)</t>
  </si>
  <si>
    <t>Ngôn ngữ học tiếng Anh 1-1-21-2 (N02)</t>
  </si>
  <si>
    <t>Ngôn ngữ học tiếng Anh 1-1-21-2 (N03)</t>
  </si>
  <si>
    <t>Ngữ âm cơ bản-1-21-2 (N01)</t>
  </si>
  <si>
    <t>Ngữ âm cơ bản-1-21-2 (N02)</t>
  </si>
  <si>
    <t>Ngữ âm cơ bản-1-21-2 (N03)</t>
  </si>
  <si>
    <t>Ngữ âm cơ bản-1-21-2 (N04)</t>
  </si>
  <si>
    <t>Ngữ âm cơ bản-1-21-2 (N05)</t>
  </si>
  <si>
    <t>Ngữ âm cơ bản-1-21-2 (N06)</t>
  </si>
  <si>
    <t>Ngữ âm cơ bản-1-21-2 (N07)</t>
  </si>
  <si>
    <t>Ngữ âm cơ bản-1-21-2 (N08)</t>
  </si>
  <si>
    <t>Ngữ pháp Tiếng Anh thực hành-1-21-2 (N01)</t>
  </si>
  <si>
    <t>Ngữ pháp Tiếng Anh thực hành-1-21-2 (N02)</t>
  </si>
  <si>
    <t>Ngữ pháp Tiếng Anh thực hành-1-21-2 (N03)</t>
  </si>
  <si>
    <t>Ngữ pháp Tiếng Anh thực hành-1-21-2 (N04)</t>
  </si>
  <si>
    <t>Ngữ pháp Tiếng Anh thực hành-1-21-2 (N05)</t>
  </si>
  <si>
    <t>Ngữ pháp Tiếng Anh thực hành-1-21-2 (N06)</t>
  </si>
  <si>
    <t>Ngữ pháp Tiếng Anh thực hành-1-21-2 (N07)</t>
  </si>
  <si>
    <t>Ngữ pháp Tiếng Anh thực hành-1-21-2 (N08)</t>
  </si>
  <si>
    <t>Nhập môn ngành Ngôn ngữ Anh-1-21-2 (N01)</t>
  </si>
  <si>
    <t>Nhập môn ngành Ngôn ngữ Anh-1-21-2 (N02)</t>
  </si>
  <si>
    <t>Nhập môn ngành Ngôn ngữ Anh-1-21-2 (N03)</t>
  </si>
  <si>
    <t>Nhập môn ngành Ngôn ngữ Anh-1-21-2 (N04)</t>
  </si>
  <si>
    <t>Nhập môn ngành Ngôn ngữ Anh-1-21-2 (N05)</t>
  </si>
  <si>
    <t>Nhập môn ngành Ngôn ngữ Anh-1-21-2 (N06)</t>
  </si>
  <si>
    <t>Nhập môn ngành Ngôn ngữ Anh-1-21-2 (N07)</t>
  </si>
  <si>
    <t>Nhập môn ngành Ngôn ngữ Anh-1-21-2 (N08)</t>
  </si>
  <si>
    <t>Pháp luật kinh doanh-1-21-2 (N01)</t>
  </si>
  <si>
    <t>Pháp luật kinh doanh-1-21-2 (N03)</t>
  </si>
  <si>
    <t>Phiên dịch 1-1-21-2 (N01)</t>
  </si>
  <si>
    <t>Phiên dịch 1-1-21-2 (N02)</t>
  </si>
  <si>
    <t>Phiên dịch 1-1-21-2 (N03)</t>
  </si>
  <si>
    <t>Phiên dịch thương mại-1-21-2 (N01)</t>
  </si>
  <si>
    <t>Quản lý quốc tế-1-21-2 (N01)</t>
  </si>
  <si>
    <t>Thuyết trình nâng cao-1-21-2 (N01)</t>
  </si>
  <si>
    <t>Tiếng Anh chuyên ngành KTMT-1-21-2 (N01)</t>
  </si>
  <si>
    <t>Tiếng Anh chuyên ngành MTT-1-21-2 (N01)</t>
  </si>
  <si>
    <t>Tiếng Anh thương mại 2-1-21-2 (N01)</t>
  </si>
  <si>
    <t>Tiếng Anh thương mại 2-1-21-2 (N02)</t>
  </si>
  <si>
    <t>Tiếng Anh thương mại 2-1-21-2 (N04)</t>
  </si>
  <si>
    <t>Tiếng Anh thương mại 2-1-21-2 (N05)</t>
  </si>
  <si>
    <t>Tiếng Anh thương mại 2-1-21-2 (N06)</t>
  </si>
  <si>
    <t>Tiếng Hàn 2-1-21-2 (N01)</t>
  </si>
  <si>
    <t>Tiếng Hàn 2-1-21-2 (N04)</t>
  </si>
  <si>
    <t>Tiếng Nhật- A2-1-21-2 (N02)</t>
  </si>
  <si>
    <t>Tiếng Trung- A2-1-21-2 (N01)</t>
  </si>
  <si>
    <t>Hồ Thị Thu Trang</t>
  </si>
  <si>
    <t>Tiếng Trung- A2-1-21-2 (N02)</t>
  </si>
  <si>
    <t>Văn hóa văn minh Anh Mỹ-1-21-2 (N01)</t>
  </si>
  <si>
    <t>Văn hóa văn minh Anh Mỹ-1-21-2 (N02)</t>
  </si>
  <si>
    <t>Văn hóa văn minh Anh Mỹ-1-21-2 (N03)</t>
  </si>
  <si>
    <t>Văn hóa văn minh Anh Mỹ-1-21-2 (N04)</t>
  </si>
  <si>
    <t>Viết luận nâng cao-1-21-2 (N01)</t>
  </si>
  <si>
    <t>Viết luận nâng cao-1-21-2 (N02)</t>
  </si>
  <si>
    <t>Viết luận nâng cao-1-21-2 (N03)</t>
  </si>
  <si>
    <t>Viết luận nâng cao-1-21-2 (N04)</t>
  </si>
  <si>
    <t>Viết luận nâng cao-1-21-2 (N05)</t>
  </si>
  <si>
    <t>Viết luận nâng cao-1-21-2 (N06)</t>
  </si>
  <si>
    <t>Các PP phân tích bằng công cụ-1-21-2 (N01)</t>
  </si>
  <si>
    <t>CN sản xuất các hợp chất hữu cơ-1-21-2 (N01)</t>
  </si>
  <si>
    <t>CN sản xuất các hợp chất vô cơ-1-21-2 (N01)</t>
  </si>
  <si>
    <t>CN sản xuất các vật liệu silicat-1-21-2 (N01)</t>
  </si>
  <si>
    <t>CN vật liệu nano và nano compozit-1-21-2 (N01)</t>
  </si>
  <si>
    <t>CN vật liệu polymer và compozit-1-21-2 (N01)</t>
  </si>
  <si>
    <t>Cơ sở hóa học vật liệu-1-21-2 (N01)</t>
  </si>
  <si>
    <t>Đánh giá tác động và rủi ro môi trường-1-21-2 (N01)</t>
  </si>
  <si>
    <t>Đánh giá tác động và rủi ro môi trường-1-21-2 (N02)</t>
  </si>
  <si>
    <t>Độc học môi trường-1-21-2 (N01)</t>
  </si>
  <si>
    <t>Giới thiệu ngành-1-21-2 (N01)</t>
  </si>
  <si>
    <t>Giới thiệu ngành-1-21-2 (N02)</t>
  </si>
  <si>
    <t>Giới thiệu ngành-1-21-2 (N03)</t>
  </si>
  <si>
    <t>Giới thiệu ngành-1-21-2 (N04)</t>
  </si>
  <si>
    <t>Hóa học các hợp chất cao PT-1-21-2 (N01)</t>
  </si>
  <si>
    <t>Hóa học đại cương-1-21-2 (N01)</t>
  </si>
  <si>
    <t>Hóa học đại cương-1-21-2 (N02)</t>
  </si>
  <si>
    <t>Hóa học đại cương-1-21-2 (N03)</t>
  </si>
  <si>
    <t>Hóa học đại cương-1-21-2 (N04)</t>
  </si>
  <si>
    <t>Phạm Thị Hoa</t>
  </si>
  <si>
    <t>Hóa học kỹ thuật môi trường-1-21-2 (N01)</t>
  </si>
  <si>
    <t>Hóa học kỹ thuật môi trường-1-21-2 (N02)</t>
  </si>
  <si>
    <t>Hóa học kỹ thuật môi trường-1-21-2 (N03)</t>
  </si>
  <si>
    <t>Hóa học môi trường-1-21-2 (N01)</t>
  </si>
  <si>
    <t>Hóa học môi trường-1-21-2 (N02)</t>
  </si>
  <si>
    <t>Hóa hữu cơ 1-1-21-2 (N01)</t>
  </si>
  <si>
    <t>Hóa kỹ thuật-1-21-2 (N01)</t>
  </si>
  <si>
    <t>Hóa kỹ thuật-1-21-2 (N02)</t>
  </si>
  <si>
    <t>Hóa kỹ thuật-1-21-2 (N03)</t>
  </si>
  <si>
    <t>Hóa kỹ thuật-1-21-2 (N04)</t>
  </si>
  <si>
    <t>Hóa kỹ thuật-1-21-2 (N05)</t>
  </si>
  <si>
    <t>Hóa kỹ thuật-1-21-2 (N06)</t>
  </si>
  <si>
    <t>Hóa lý-1-21-2 (N01)</t>
  </si>
  <si>
    <t>27/09-01/01/22</t>
  </si>
  <si>
    <t>Hóa lý 2-1-21-2 (N01)</t>
  </si>
  <si>
    <t>Trương Thị Hạnh</t>
  </si>
  <si>
    <t>Hóa lý 2-1-21-2 (N02)</t>
  </si>
  <si>
    <t>Hóa lý 2-1-21-2 (N03)</t>
  </si>
  <si>
    <t>Hóa phân tích-1-21-2 (N01)</t>
  </si>
  <si>
    <t>Hóa phân tích-1-21-2 (N02)</t>
  </si>
  <si>
    <t>Hóa phân tích-1-21-2 (N03)</t>
  </si>
  <si>
    <t>Kiểm soát ô nhiễm không khí-1-21-2 (N01)</t>
  </si>
  <si>
    <t>Kiểm soát ô nhiễm không khí-1-21-2 (N02)</t>
  </si>
  <si>
    <t>KS và quản lý ô nhiễm MT biển-1-21-2 (N01)</t>
  </si>
  <si>
    <t>KS và quản lý ô nhiễm MT biển-1-21-2 (N02)</t>
  </si>
  <si>
    <t>Kỹ thuật tiến hành phản ứng-1-21-2 (N01)</t>
  </si>
  <si>
    <t>Kỹ thuật tiến hành phản ứng-1-21-2 (N02)</t>
  </si>
  <si>
    <t>Nguyễn Thị Thùy Linh</t>
  </si>
  <si>
    <t>Luật và chính sách môi trường-1-21-2 (N01)</t>
  </si>
  <si>
    <t>Luật và chính sách môi trường-1-21-2 (N02)</t>
  </si>
  <si>
    <t>Môi trường và bảo vệ môi trường-1-21-2 (N01)</t>
  </si>
  <si>
    <t>Nguyễn Thị Thu</t>
  </si>
  <si>
    <t>Môi trường và bảo vệ môi trường-1-21-2 (N02)</t>
  </si>
  <si>
    <t>Môi trường và bảo vệ môi trường-1-21-2 (N03)</t>
  </si>
  <si>
    <t>Môi trường và bảo vệ môi trường-1-21-2 (N04)</t>
  </si>
  <si>
    <t>Môi trường và bảo vệ môi trường-1-21-2 (N05)</t>
  </si>
  <si>
    <t>Môi trường và bảo vệ môi trường-1-21-2 (N06)</t>
  </si>
  <si>
    <t>Môi trường và bảo vệ môi trường-1-21-2 (N07)</t>
  </si>
  <si>
    <t>Môi trường và bảo vệ môi trường-1-21-2 (N08)</t>
  </si>
  <si>
    <t>Môi trường và bảo vệ môi trường-1-21-2 (N09)</t>
  </si>
  <si>
    <t>Môi trường và bảo vệ môi trường-1-21-2 (N10)</t>
  </si>
  <si>
    <t>Môi trường và bảo vệ môi trường-1-21-2 (N11)</t>
  </si>
  <si>
    <t>Môi trường và bảo vệ môi trường-1-21-2 (N12)</t>
  </si>
  <si>
    <t>Môi trường và bảo vệ môi trường-1-21-2 (N13)</t>
  </si>
  <si>
    <t>Môi trường và bảo vệ môi trường-1-21-2 (N14)</t>
  </si>
  <si>
    <t>Môi trường và bảo vệ môi trường-1-21-2 (N16)</t>
  </si>
  <si>
    <t>Môi trường và bảo vệ môi trường-1-21-2 (N18)</t>
  </si>
  <si>
    <t>Môi trường và bảo vệ môi trường-1-21-2 (N22)</t>
  </si>
  <si>
    <t>Môi trường và bảo vệ môi trường-1-21-2 (N23)</t>
  </si>
  <si>
    <t>Môi trường và bảo vệ môi trường-1-21-2 (N24)</t>
  </si>
  <si>
    <t>Môi trường-Sức khỏe-An toàn-1-21-2 (N01)</t>
  </si>
  <si>
    <t>Môi trường-Sức khỏe-An toàn-1-21-2 (N02)</t>
  </si>
  <si>
    <t>Quá trình truyền nhiệt-1-21-2 (N01)</t>
  </si>
  <si>
    <t>Quá trình truyền nhiệt-1-21-2 (N03)</t>
  </si>
  <si>
    <t>Quản lý chất lượng-1-21-2 (N01)</t>
  </si>
  <si>
    <t>Quan trắc và xử lí số liệu môi trường-1-21-2 (N01)</t>
  </si>
  <si>
    <t>Quan trắc và xử lí số liệu môi trường-1-21-2 (N02)</t>
  </si>
  <si>
    <t>ỨD HTTT ĐL trong KTMT-1-21-2 (N01)</t>
  </si>
  <si>
    <t>Vi HS ứng dụng trong KTMT-1-21-2 (N01)</t>
  </si>
  <si>
    <t>hóa</t>
  </si>
  <si>
    <t>62DH</t>
  </si>
  <si>
    <t>57DH2</t>
  </si>
  <si>
    <t>Bảo trì hệ thống thủy khí-1-21-2 (N01)</t>
  </si>
  <si>
    <t>Hoá hữu cơ 1</t>
  </si>
  <si>
    <t>BỘ GIAO THÔNG VẬN TẢI</t>
  </si>
  <si>
    <t>Viết + trắc nghiệm online</t>
  </si>
  <si>
    <t>Viết online</t>
  </si>
  <si>
    <t>Thu nhận và PT các th.tin thời tiết trên tàu</t>
  </si>
  <si>
    <t>Thi online trên máy tính</t>
  </si>
  <si>
    <t>Trắc nghiệm trên hệ thống</t>
  </si>
  <si>
    <t>Tự luận online</t>
  </si>
  <si>
    <t>Hỏi vấn đáp online</t>
  </si>
  <si>
    <t>13309E</t>
  </si>
  <si>
    <t>13310H</t>
  </si>
  <si>
    <t>13311H</t>
  </si>
  <si>
    <t>13313E</t>
  </si>
  <si>
    <t>13318H</t>
  </si>
  <si>
    <t>13319H</t>
  </si>
  <si>
    <t>TĐH quá trình sản xuất</t>
  </si>
  <si>
    <t>13320E</t>
  </si>
  <si>
    <t>13330H</t>
  </si>
  <si>
    <t>Chấm đồ án</t>
  </si>
  <si>
    <t>Chấmbài tập lớn</t>
  </si>
  <si>
    <t>Z=X</t>
  </si>
  <si>
    <t>Thực hành + vấn đáp online</t>
  </si>
  <si>
    <t>Nộp bài thu hoạch</t>
  </si>
  <si>
    <t>Nộp đồ án</t>
  </si>
  <si>
    <t>Thi vẽ online</t>
  </si>
  <si>
    <t>N01,N02</t>
  </si>
  <si>
    <r>
      <rPr>
        <b/>
        <i/>
        <sz val="10"/>
        <color rgb="FF000000"/>
        <rFont val="Times New Roman"/>
        <family val="1"/>
      </rPr>
      <t xml:space="preserve">
Nơi nhận:</t>
    </r>
    <r>
      <rPr>
        <sz val="10"/>
        <color rgb="FF000000"/>
        <rFont val="Times New Roman"/>
        <family val="1"/>
      </rPr>
      <t xml:space="preserve">
- Các Khoa/Viện;
- Các Phòng: TCHC, TT&amp;ĐBCL, CTSV, QTTB;
- Ban Bảo vệ, Trạm Y tế;
- Lưu: VT, ĐT.</t>
    </r>
  </si>
  <si>
    <r>
      <rPr>
        <b/>
        <sz val="6"/>
        <color rgb="FF000000"/>
        <rFont val="Times New Roman"/>
        <family val="1"/>
      </rPr>
      <t xml:space="preserve">
</t>
    </r>
    <r>
      <rPr>
        <b/>
        <sz val="12"/>
        <color rgb="FF000000"/>
        <rFont val="Times New Roman"/>
        <family val="1"/>
      </rPr>
      <t xml:space="preserve">TL. HIỆU TRƯỞNG
KT. TRƯỞNG PHÒNG
PHÓ TRƯỞNG PHÒNG ĐÀO TẠO
</t>
    </r>
  </si>
  <si>
    <t>Số:        /TB-ĐHHHVN-ĐT</t>
  </si>
  <si>
    <t>THÔNG BÁO LỊCH THI HỌC KỲ II - NĂM HỌC 2021-2022</t>
  </si>
  <si>
    <t>Đại cương về tàu biển</t>
  </si>
  <si>
    <t>Thiết bị kỹ thuật hàng hải</t>
  </si>
  <si>
    <t>Kiến thức cơ bản về tàu thủy</t>
  </si>
  <si>
    <t>NV đại lý HH và môi giới tàu</t>
  </si>
  <si>
    <t>Công nghệ chế tạo máy</t>
  </si>
  <si>
    <t>HT trạm bơm và trạm TĐ</t>
  </si>
  <si>
    <t>Mô phỏng HT thông tin</t>
  </si>
  <si>
    <t>PLC và mạng truyền thông công nghiệp</t>
  </si>
  <si>
    <t>Hàng hóa trong vận tải</t>
  </si>
  <si>
    <t>Bảo hiểm</t>
  </si>
  <si>
    <t>Tổng quan Logistics và CCƯ</t>
  </si>
  <si>
    <t>Cơ sở trắc địa công trình</t>
  </si>
  <si>
    <t>Cơ sở khảo sát biển</t>
  </si>
  <si>
    <t>Công trình báo hiệu hàng hải</t>
  </si>
  <si>
    <t>Kiến trúc công nghiệp CTT</t>
  </si>
  <si>
    <t>Quản lý đô thị</t>
  </si>
  <si>
    <t>Quản lý chất lượng CTXD</t>
  </si>
  <si>
    <t>Quản lý đấu thầu</t>
  </si>
  <si>
    <t>Quản lý bất động sản</t>
  </si>
  <si>
    <t>Nhập môn cầu</t>
  </si>
  <si>
    <t>Chuyên đề công trình thể thao</t>
  </si>
  <si>
    <t>Kỹ thuật thi công công trình</t>
  </si>
  <si>
    <t>Tin học ƯD trong TK kiến trúc</t>
  </si>
  <si>
    <t>Kiến trúc công nghiệp</t>
  </si>
  <si>
    <t>Đồ hoạ máy tính</t>
  </si>
  <si>
    <t>Thiết kế quản trị mạng nâng cao</t>
  </si>
  <si>
    <t>Thiết kế hệ thống lạnh</t>
  </si>
  <si>
    <t>TK hệ thống ĐH không khí</t>
  </si>
  <si>
    <t>Hệ thống và TB đường ống</t>
  </si>
  <si>
    <t>Truyền nhiệt</t>
  </si>
  <si>
    <t>Cơ điện tử ứng dụng</t>
  </si>
  <si>
    <t>Tĩnh học tàu thủy</t>
  </si>
  <si>
    <t>Đại cương về CT ngoài khơi</t>
  </si>
  <si>
    <t>Đặc điểm thiết kế thiết bị lặn</t>
  </si>
  <si>
    <t>Tiếng Nhật- B1</t>
  </si>
  <si>
    <t>Tiếng Anh chuyên ngành Logistics</t>
  </si>
  <si>
    <t>Hóa hữu cơ</t>
  </si>
  <si>
    <t>Sản phẩm dầu mỏ</t>
  </si>
  <si>
    <t>Ngân hàng trung ương</t>
  </si>
  <si>
    <t>Quản trị rủi ro tài chính</t>
  </si>
  <si>
    <t>K62DH</t>
  </si>
  <si>
    <t>K61DH</t>
  </si>
  <si>
    <t>K60DH</t>
  </si>
  <si>
    <t>K59DH</t>
  </si>
  <si>
    <t>16114K60DH</t>
  </si>
  <si>
    <t>11103K62DH</t>
  </si>
  <si>
    <t>11106K61DH</t>
  </si>
  <si>
    <t>11110K60DH</t>
  </si>
  <si>
    <t>11111K60DH</t>
  </si>
  <si>
    <t>11114K60DH</t>
  </si>
  <si>
    <t>11115K62DH</t>
  </si>
  <si>
    <t>11122K61DH</t>
  </si>
  <si>
    <t>11124K60DH</t>
  </si>
  <si>
    <t>11215K59DH</t>
  </si>
  <si>
    <t>11218K60DH</t>
  </si>
  <si>
    <t>11221K59DH</t>
  </si>
  <si>
    <t>11244K60DH</t>
  </si>
  <si>
    <t>11401K62DH</t>
  </si>
  <si>
    <t>11402K62DH</t>
  </si>
  <si>
    <t>11406K60DH</t>
  </si>
  <si>
    <t>11413K60DH</t>
  </si>
  <si>
    <t>11420K61DH</t>
  </si>
  <si>
    <t>11428K61DH</t>
  </si>
  <si>
    <t>11431K62DH</t>
  </si>
  <si>
    <t>11436K61DH</t>
  </si>
  <si>
    <t>11438K60DH</t>
  </si>
  <si>
    <t>11440K60DH</t>
  </si>
  <si>
    <t>11444K61DH</t>
  </si>
  <si>
    <t>11445K61DH</t>
  </si>
  <si>
    <t>11446K62DH</t>
  </si>
  <si>
    <t>11448K61DH</t>
  </si>
  <si>
    <t>11449K60DH</t>
  </si>
  <si>
    <t>11449K61DH</t>
  </si>
  <si>
    <t>11452K59DH</t>
  </si>
  <si>
    <t>11454K60DH</t>
  </si>
  <si>
    <t>11454K61DH</t>
  </si>
  <si>
    <t>11456K59DH</t>
  </si>
  <si>
    <t>11457K59DH</t>
  </si>
  <si>
    <t>11459K60DH</t>
  </si>
  <si>
    <t>11464K61DH</t>
  </si>
  <si>
    <t>11466K60DH</t>
  </si>
  <si>
    <t>11467K60DH</t>
  </si>
  <si>
    <t>11469K60DH</t>
  </si>
  <si>
    <t>11471K62DH</t>
  </si>
  <si>
    <t>11602K62DH</t>
  </si>
  <si>
    <t>11603K62DH</t>
  </si>
  <si>
    <t>11607K60DH</t>
  </si>
  <si>
    <t>11608K61DH</t>
  </si>
  <si>
    <t>11609K61DH</t>
  </si>
  <si>
    <t>11615K60DH</t>
  </si>
  <si>
    <t>12101K62DH</t>
  </si>
  <si>
    <t>12108K61DH</t>
  </si>
  <si>
    <t>12115K61DH</t>
  </si>
  <si>
    <t>12116K61DH</t>
  </si>
  <si>
    <t>12118K60DH</t>
  </si>
  <si>
    <t>12212K59DH</t>
  </si>
  <si>
    <t>12213K59DH</t>
  </si>
  <si>
    <t>12215K61DH</t>
  </si>
  <si>
    <t>12216K60DH</t>
  </si>
  <si>
    <t>12218K60DH</t>
  </si>
  <si>
    <t>12219K60DH</t>
  </si>
  <si>
    <t>12220K60DH</t>
  </si>
  <si>
    <t>12306K61DH</t>
  </si>
  <si>
    <t>12313K60DH</t>
  </si>
  <si>
    <t>12318K60DH</t>
  </si>
  <si>
    <t>12331K61DH</t>
  </si>
  <si>
    <t>12334K60DH</t>
  </si>
  <si>
    <t>12336K60DH</t>
  </si>
  <si>
    <t>12338K60DH</t>
  </si>
  <si>
    <t>12343K61DH</t>
  </si>
  <si>
    <t>12402K61DH</t>
  </si>
  <si>
    <t>12404K60DH</t>
  </si>
  <si>
    <t>12408K60DH</t>
  </si>
  <si>
    <t>12410K60DH</t>
  </si>
  <si>
    <t>12411K60DH</t>
  </si>
  <si>
    <t>12413K60DH</t>
  </si>
  <si>
    <t>12417K60DH</t>
  </si>
  <si>
    <t>12419K60DH</t>
  </si>
  <si>
    <t>13103K61DH</t>
  </si>
  <si>
    <t>13111K60DH</t>
  </si>
  <si>
    <t>13114K61DH</t>
  </si>
  <si>
    <t>13118K60DH</t>
  </si>
  <si>
    <t>13121K60DH</t>
  </si>
  <si>
    <t>13128K59DH</t>
  </si>
  <si>
    <t>13129K59DH</t>
  </si>
  <si>
    <t>13130K62DH</t>
  </si>
  <si>
    <t>13150K62DH</t>
  </si>
  <si>
    <t>13160K60DH</t>
  </si>
  <si>
    <t>13171K62DH</t>
  </si>
  <si>
    <t>13172K60DH</t>
  </si>
  <si>
    <t>13205K61DH</t>
  </si>
  <si>
    <t>13212K60DH</t>
  </si>
  <si>
    <t>13213K62DH</t>
  </si>
  <si>
    <t>13242K59DH</t>
  </si>
  <si>
    <t>13252K61DH</t>
  </si>
  <si>
    <t>13264K60DH</t>
  </si>
  <si>
    <t>13276K61DH</t>
  </si>
  <si>
    <t>13279K61DH</t>
  </si>
  <si>
    <t>13282K60DH</t>
  </si>
  <si>
    <t>13285K60DH</t>
  </si>
  <si>
    <t>13287K59DH</t>
  </si>
  <si>
    <t>13289K61DH</t>
  </si>
  <si>
    <t>13291K60DH</t>
  </si>
  <si>
    <t>13295K60DH</t>
  </si>
  <si>
    <t>13299K62DH</t>
  </si>
  <si>
    <t>13303K61DH</t>
  </si>
  <si>
    <t>13305K60DH</t>
  </si>
  <si>
    <t>13305K61DH</t>
  </si>
  <si>
    <t>13307K61DH</t>
  </si>
  <si>
    <t>13312K60DH</t>
  </si>
  <si>
    <t>13313K60DH</t>
  </si>
  <si>
    <t>13314K60DH</t>
  </si>
  <si>
    <t>13316K60DH</t>
  </si>
  <si>
    <t>13324K59DH</t>
  </si>
  <si>
    <t>13325K59DH</t>
  </si>
  <si>
    <t>13336K60DH</t>
  </si>
  <si>
    <t>13350K61DH</t>
  </si>
  <si>
    <t>13352K60DH</t>
  </si>
  <si>
    <t>13407K59DH</t>
  </si>
  <si>
    <t>13408K59DH</t>
  </si>
  <si>
    <t>13421K62DH</t>
  </si>
  <si>
    <t>13428K62DH</t>
  </si>
  <si>
    <t>13458K60DH</t>
  </si>
  <si>
    <t>13464K60DH</t>
  </si>
  <si>
    <t>13465K60DH</t>
  </si>
  <si>
    <t>13468K60DH</t>
  </si>
  <si>
    <t>13476K61DH</t>
  </si>
  <si>
    <t>15102K62DH</t>
  </si>
  <si>
    <t>15103K62DH</t>
  </si>
  <si>
    <t>15117K62DH</t>
  </si>
  <si>
    <t>15132K60DH</t>
  </si>
  <si>
    <t>15133K60DH</t>
  </si>
  <si>
    <t>15206K60DH</t>
  </si>
  <si>
    <t>15211K60DH</t>
  </si>
  <si>
    <t>15216K61DH</t>
  </si>
  <si>
    <t>15231K59DH</t>
  </si>
  <si>
    <t>15232K59DH</t>
  </si>
  <si>
    <t>15301K61DH</t>
  </si>
  <si>
    <t>15327K60DH</t>
  </si>
  <si>
    <t>15329K60DH</t>
  </si>
  <si>
    <t>15330K61DH</t>
  </si>
  <si>
    <t>15361K59DH</t>
  </si>
  <si>
    <t>15362K59DH</t>
  </si>
  <si>
    <t>15386K60DH</t>
  </si>
  <si>
    <t>15601K60DH</t>
  </si>
  <si>
    <t>15601EK59DH</t>
  </si>
  <si>
    <t>15607K60DH</t>
  </si>
  <si>
    <t>15610K60DH</t>
  </si>
  <si>
    <t>15617EK60DH</t>
  </si>
  <si>
    <t>15619K60DH</t>
  </si>
  <si>
    <t>15633K60DH</t>
  </si>
  <si>
    <t>15635K61DH</t>
  </si>
  <si>
    <t>15640K61DH</t>
  </si>
  <si>
    <t>15804K60DH</t>
  </si>
  <si>
    <t>15814K60DH</t>
  </si>
  <si>
    <t>15815K60DH</t>
  </si>
  <si>
    <t>15815EK61DH</t>
  </si>
  <si>
    <t>15816K60DH</t>
  </si>
  <si>
    <t>15818K61DH</t>
  </si>
  <si>
    <t>15839K59DH</t>
  </si>
  <si>
    <t>15840K59DH</t>
  </si>
  <si>
    <t>16108K61DH</t>
  </si>
  <si>
    <t>16122K60DH</t>
  </si>
  <si>
    <t>16123K60DH</t>
  </si>
  <si>
    <t>16133K61DH</t>
  </si>
  <si>
    <t>16134K60DH</t>
  </si>
  <si>
    <t>16139K61DH</t>
  </si>
  <si>
    <t>16147K60DH</t>
  </si>
  <si>
    <t>16203K61DH</t>
  </si>
  <si>
    <t>16205K61DH</t>
  </si>
  <si>
    <t>16207K60DH</t>
  </si>
  <si>
    <t>16210K61DH</t>
  </si>
  <si>
    <t>16212K60DH</t>
  </si>
  <si>
    <t>16218K61DH</t>
  </si>
  <si>
    <t>16234K60DH</t>
  </si>
  <si>
    <t>16238K62DH</t>
  </si>
  <si>
    <t>16240K61DH</t>
  </si>
  <si>
    <t>16246K61DH</t>
  </si>
  <si>
    <t>16250K60DH</t>
  </si>
  <si>
    <t>16250K61DH</t>
  </si>
  <si>
    <t>16306K60DH</t>
  </si>
  <si>
    <t>16308K60DH</t>
  </si>
  <si>
    <t>16317K62DH</t>
  </si>
  <si>
    <t>16319K60DH</t>
  </si>
  <si>
    <t>16320K62DH</t>
  </si>
  <si>
    <t>16321K61DH</t>
  </si>
  <si>
    <t>16326K60DH</t>
  </si>
  <si>
    <t>16330K60DH</t>
  </si>
  <si>
    <t>16331K60DH</t>
  </si>
  <si>
    <t>16333K60DH</t>
  </si>
  <si>
    <t>16338K61DH</t>
  </si>
  <si>
    <t>16345K61DH</t>
  </si>
  <si>
    <t>16346K60DH</t>
  </si>
  <si>
    <t>16403K60DH</t>
  </si>
  <si>
    <t>16406K60DH</t>
  </si>
  <si>
    <t>16406K61DH</t>
  </si>
  <si>
    <t>16409K61DH</t>
  </si>
  <si>
    <t>16413K60DH</t>
  </si>
  <si>
    <t>16415K60DH</t>
  </si>
  <si>
    <t>16420K61DH</t>
  </si>
  <si>
    <t>16424K60DH</t>
  </si>
  <si>
    <t>16443K61DH</t>
  </si>
  <si>
    <t>16445K59DH</t>
  </si>
  <si>
    <t>16446K59DH</t>
  </si>
  <si>
    <t>16447K60DH</t>
  </si>
  <si>
    <t>16502K61DH</t>
  </si>
  <si>
    <t>16503K61DH</t>
  </si>
  <si>
    <t>16505K61DH</t>
  </si>
  <si>
    <t>16532K60DH</t>
  </si>
  <si>
    <t>16533K60DH</t>
  </si>
  <si>
    <t>16534K60DH</t>
  </si>
  <si>
    <t>16537K60DH</t>
  </si>
  <si>
    <t>16605K62DH</t>
  </si>
  <si>
    <t>16606K62DH</t>
  </si>
  <si>
    <t>16607K61DH</t>
  </si>
  <si>
    <t>16614K60DH</t>
  </si>
  <si>
    <t>16618K60DH</t>
  </si>
  <si>
    <t>16636K61DH</t>
  </si>
  <si>
    <t>16643K61DH</t>
  </si>
  <si>
    <t>16661K61DH</t>
  </si>
  <si>
    <t>16663K62DH</t>
  </si>
  <si>
    <t>16687K61DH</t>
  </si>
  <si>
    <t>16691K62DH</t>
  </si>
  <si>
    <t>16695K60DH</t>
  </si>
  <si>
    <t>16697K61DH</t>
  </si>
  <si>
    <t>16698K60DH</t>
  </si>
  <si>
    <t>16698K61DH</t>
  </si>
  <si>
    <t>17206K62DH</t>
  </si>
  <si>
    <t>17211K61DH</t>
  </si>
  <si>
    <t>17212K61DH</t>
  </si>
  <si>
    <t>17221K60DH</t>
  </si>
  <si>
    <t>17302K62DH</t>
  </si>
  <si>
    <t>17303K61DH</t>
  </si>
  <si>
    <t>17304K62DH</t>
  </si>
  <si>
    <t>17314K60DH</t>
  </si>
  <si>
    <t>17335K61DH</t>
  </si>
  <si>
    <t>17337K60DH</t>
  </si>
  <si>
    <t>17419K59DH</t>
  </si>
  <si>
    <t>17423K60DH</t>
  </si>
  <si>
    <t>17426K62DH</t>
  </si>
  <si>
    <t>17427K61DH</t>
  </si>
  <si>
    <t>17428K60DH</t>
  </si>
  <si>
    <t>17430K60DH</t>
  </si>
  <si>
    <t>17507K60DH</t>
  </si>
  <si>
    <t>17523K61DH</t>
  </si>
  <si>
    <t>17542K60DH</t>
  </si>
  <si>
    <t>17543K61DH</t>
  </si>
  <si>
    <t>17904K59DH</t>
  </si>
  <si>
    <t>17905K59DH</t>
  </si>
  <si>
    <t>17911K59DH</t>
  </si>
  <si>
    <t>17913K59DH</t>
  </si>
  <si>
    <t>18124K62DH</t>
  </si>
  <si>
    <t>18125K62DH</t>
  </si>
  <si>
    <t>18131K62DH</t>
  </si>
  <si>
    <t>18201K62DH</t>
  </si>
  <si>
    <t>18302K62DH</t>
  </si>
  <si>
    <t>18304K62DH</t>
  </si>
  <si>
    <t>18405K62DH</t>
  </si>
  <si>
    <t>18504K61DH</t>
  </si>
  <si>
    <t>19101K62DH</t>
  </si>
  <si>
    <t>19105K62DH</t>
  </si>
  <si>
    <t>19201K61DH</t>
  </si>
  <si>
    <t>19202K60DH</t>
  </si>
  <si>
    <t>19301K60DH</t>
  </si>
  <si>
    <t>19401K62DH</t>
  </si>
  <si>
    <t>19501K61DH</t>
  </si>
  <si>
    <t>22152K60DH</t>
  </si>
  <si>
    <t>22153K61DH</t>
  </si>
  <si>
    <t>22154K61DH</t>
  </si>
  <si>
    <t>22155K60DH</t>
  </si>
  <si>
    <t>22158K60DH</t>
  </si>
  <si>
    <t>22160K60DH</t>
  </si>
  <si>
    <t>22166K59DH</t>
  </si>
  <si>
    <t>22167K59DH</t>
  </si>
  <si>
    <t>22170K62DH</t>
  </si>
  <si>
    <t>22201K62DH</t>
  </si>
  <si>
    <t>22234K60DH</t>
  </si>
  <si>
    <t>22238K60DH</t>
  </si>
  <si>
    <t>22242K59DH</t>
  </si>
  <si>
    <t>22243K59DH</t>
  </si>
  <si>
    <t>22244K59DH</t>
  </si>
  <si>
    <t>22247K61DH</t>
  </si>
  <si>
    <t>22249K61DH</t>
  </si>
  <si>
    <t>22250K61DH</t>
  </si>
  <si>
    <t>22301K61DH</t>
  </si>
  <si>
    <t>22355K60DH</t>
  </si>
  <si>
    <t>22357K60DH</t>
  </si>
  <si>
    <t>22361K60DH</t>
  </si>
  <si>
    <t>22502K61DH</t>
  </si>
  <si>
    <t>22504K60DH</t>
  </si>
  <si>
    <t>22512K60DH</t>
  </si>
  <si>
    <t>22608K60DH</t>
  </si>
  <si>
    <t>22609K60DH</t>
  </si>
  <si>
    <t>22609K61DH</t>
  </si>
  <si>
    <t>22618K59DH</t>
  </si>
  <si>
    <t>22619K59DH</t>
  </si>
  <si>
    <t>22628K61DH</t>
  </si>
  <si>
    <t>22629K61DH</t>
  </si>
  <si>
    <t>22632K60DH</t>
  </si>
  <si>
    <t>22633K60DH</t>
  </si>
  <si>
    <t>22645K61DH</t>
  </si>
  <si>
    <t>22702K62DH</t>
  </si>
  <si>
    <t>22707K59DH</t>
  </si>
  <si>
    <t>22708K61DH</t>
  </si>
  <si>
    <t>22718K60DH</t>
  </si>
  <si>
    <t>22718K61DH</t>
  </si>
  <si>
    <t>22723K59DH</t>
  </si>
  <si>
    <t>22727K60DH</t>
  </si>
  <si>
    <t>22728K60DH</t>
  </si>
  <si>
    <t>22728K61DH</t>
  </si>
  <si>
    <t>23103K61DH</t>
  </si>
  <si>
    <t>23116K61DH</t>
  </si>
  <si>
    <t>23121K61DH</t>
  </si>
  <si>
    <t>23125K61DH</t>
  </si>
  <si>
    <t>23126K62DH</t>
  </si>
  <si>
    <t>23131K60DH</t>
  </si>
  <si>
    <t>23140K61DH</t>
  </si>
  <si>
    <t>23145K60DH</t>
  </si>
  <si>
    <t>23150K60DH</t>
  </si>
  <si>
    <t>23152K60DH</t>
  </si>
  <si>
    <t>23201K61DH</t>
  </si>
  <si>
    <t>23214K60DH</t>
  </si>
  <si>
    <t>23216K60DH</t>
  </si>
  <si>
    <t>23241K60DH</t>
  </si>
  <si>
    <t>23244K60DH</t>
  </si>
  <si>
    <t>23247K60DH</t>
  </si>
  <si>
    <t>23303K60DH</t>
  </si>
  <si>
    <t>23307K60DH</t>
  </si>
  <si>
    <t>23322K62DH</t>
  </si>
  <si>
    <t>25101K62DH</t>
  </si>
  <si>
    <t>25102K62DH</t>
  </si>
  <si>
    <t>25103K61DH</t>
  </si>
  <si>
    <t>25202K62DH</t>
  </si>
  <si>
    <t>25206K61DH</t>
  </si>
  <si>
    <t>25210K61DH</t>
  </si>
  <si>
    <t>25212K62DH</t>
  </si>
  <si>
    <t>25217EK60DH</t>
  </si>
  <si>
    <t>25222K62DH</t>
  </si>
  <si>
    <t>25226K61DH</t>
  </si>
  <si>
    <t>25232K62DH</t>
  </si>
  <si>
    <t>25236K61DH</t>
  </si>
  <si>
    <t>25238EK59DH</t>
  </si>
  <si>
    <t>25251K62DH</t>
  </si>
  <si>
    <t>25255K61DH</t>
  </si>
  <si>
    <t>25256K62DH</t>
  </si>
  <si>
    <t>25258K61DH</t>
  </si>
  <si>
    <t>25259K62DH</t>
  </si>
  <si>
    <t>25264K61DH</t>
  </si>
  <si>
    <t>25314K60DH</t>
  </si>
  <si>
    <t>25316K60DH</t>
  </si>
  <si>
    <t>25318K60DH</t>
  </si>
  <si>
    <t>25324K60DH</t>
  </si>
  <si>
    <t>25325EK60DH</t>
  </si>
  <si>
    <t>25329EK60DH</t>
  </si>
  <si>
    <t>25333K61DH</t>
  </si>
  <si>
    <t>25334K60DH</t>
  </si>
  <si>
    <t>25335K59DH</t>
  </si>
  <si>
    <t>25336K59DH</t>
  </si>
  <si>
    <t>25341K62DH</t>
  </si>
  <si>
    <t>25404K61DH</t>
  </si>
  <si>
    <t>25420K61DH</t>
  </si>
  <si>
    <t>25448K60DH</t>
  </si>
  <si>
    <t>25449EK60DH</t>
  </si>
  <si>
    <t>25451K61DH</t>
  </si>
  <si>
    <t>25455EK60DH</t>
  </si>
  <si>
    <t>25456K62DH</t>
  </si>
  <si>
    <t>25458K61DH</t>
  </si>
  <si>
    <t>25460K61DH</t>
  </si>
  <si>
    <t>26101K62DH</t>
  </si>
  <si>
    <t>26118K60DH</t>
  </si>
  <si>
    <t>26121K60DH</t>
  </si>
  <si>
    <t>26130K60DH</t>
  </si>
  <si>
    <t>26143K61DH</t>
  </si>
  <si>
    <t>26144K61DH</t>
  </si>
  <si>
    <t>26147K60DH</t>
  </si>
  <si>
    <t>26148K61DH</t>
  </si>
  <si>
    <t>26149K61DH</t>
  </si>
  <si>
    <t>26151K60DH</t>
  </si>
  <si>
    <t>26154K60DH</t>
  </si>
  <si>
    <t>26161K62DH</t>
  </si>
  <si>
    <t>26206K60DH</t>
  </si>
  <si>
    <t>26206K61DH</t>
  </si>
  <si>
    <t>26210K62DH</t>
  </si>
  <si>
    <t>26212K61DH</t>
  </si>
  <si>
    <t>26222K60DH</t>
  </si>
  <si>
    <t>26235K60DH</t>
  </si>
  <si>
    <t>26242K61DH</t>
  </si>
  <si>
    <t>26244K60DH</t>
  </si>
  <si>
    <t>26245K60DH</t>
  </si>
  <si>
    <t>26246K60DH</t>
  </si>
  <si>
    <t>26249K61DH</t>
  </si>
  <si>
    <t>26253K61DH</t>
  </si>
  <si>
    <t>26256K60DH</t>
  </si>
  <si>
    <t>26257K60DH</t>
  </si>
  <si>
    <t>26264K62DH</t>
  </si>
  <si>
    <t>28103K60DH</t>
  </si>
  <si>
    <t>28103K61DH</t>
  </si>
  <si>
    <t>28106K60DH</t>
  </si>
  <si>
    <t>28119K61DH</t>
  </si>
  <si>
    <t>28129K60DH</t>
  </si>
  <si>
    <t>28130K60DH</t>
  </si>
  <si>
    <t>28201K61DH</t>
  </si>
  <si>
    <t>28203K60DH</t>
  </si>
  <si>
    <t>28205K60DH</t>
  </si>
  <si>
    <t>28206K60DH</t>
  </si>
  <si>
    <t>28209K60DH</t>
  </si>
  <si>
    <t>28212K60DH</t>
  </si>
  <si>
    <t>28214K61DH</t>
  </si>
  <si>
    <t>28215K62DH</t>
  </si>
  <si>
    <t>28217K60DH</t>
  </si>
  <si>
    <t>28221K61DH</t>
  </si>
  <si>
    <t>28237K60DH</t>
  </si>
  <si>
    <t>28237EK60DH</t>
  </si>
  <si>
    <t>28251K60DH</t>
  </si>
  <si>
    <t>28252K60DH</t>
  </si>
  <si>
    <t>28302K60DH</t>
  </si>
  <si>
    <t>28302K61DH</t>
  </si>
  <si>
    <t>28307K62DH</t>
  </si>
  <si>
    <t>28309K61DH</t>
  </si>
  <si>
    <t>28311K60DH</t>
  </si>
  <si>
    <t>28312K60DH</t>
  </si>
  <si>
    <t>28314K60DH</t>
  </si>
  <si>
    <t>28316K59DH</t>
  </si>
  <si>
    <t>28317K59DH</t>
  </si>
  <si>
    <t>28327K61DH</t>
  </si>
  <si>
    <t>29101K62DH</t>
  </si>
  <si>
    <t>29102K60DH</t>
  </si>
  <si>
    <t>29102K61DH</t>
  </si>
  <si>
    <t>30101K60DH</t>
  </si>
  <si>
    <t>16202K60DH</t>
  </si>
  <si>
    <t>N04-N29</t>
  </si>
  <si>
    <t>N02-N09</t>
  </si>
  <si>
    <t>N03-N10</t>
  </si>
  <si>
    <t>N03-N06</t>
  </si>
  <si>
    <t>N05-N18</t>
  </si>
  <si>
    <t>N01-N18</t>
  </si>
  <si>
    <t>N05-N19</t>
  </si>
  <si>
    <t>N01-N27</t>
  </si>
  <si>
    <t>N03-N21</t>
  </si>
  <si>
    <t>N07-N11</t>
  </si>
  <si>
    <t>N01-N19</t>
  </si>
  <si>
    <t>N03-N24</t>
  </si>
  <si>
    <t>N01-N30</t>
  </si>
  <si>
    <t>N02-N10</t>
  </si>
  <si>
    <t>N14-N21</t>
  </si>
  <si>
    <t>N04-N24</t>
  </si>
  <si>
    <t>28237E</t>
  </si>
  <si>
    <t>17102K62DH1</t>
  </si>
  <si>
    <t>17102K62DH2</t>
  </si>
  <si>
    <t>17102K62DH3</t>
  </si>
  <si>
    <t>17102K62DH4</t>
  </si>
  <si>
    <t>17102K62DH5</t>
  </si>
  <si>
    <t>17102K62DH6</t>
  </si>
  <si>
    <t>17102K62DH7</t>
  </si>
  <si>
    <t>17102K62DH8</t>
  </si>
  <si>
    <t>17102K62DH9</t>
  </si>
  <si>
    <t>11232K61DH1</t>
  </si>
  <si>
    <t>11232K61DH2</t>
  </si>
  <si>
    <t>11233K61DH1</t>
  </si>
  <si>
    <t>11233K61DH2</t>
  </si>
  <si>
    <t>11234K61DH1</t>
  </si>
  <si>
    <t>11234K61DH2</t>
  </si>
  <si>
    <t>11236K60DH1</t>
  </si>
  <si>
    <t>11236K60DH2</t>
  </si>
  <si>
    <t>N06-N08</t>
  </si>
  <si>
    <t>N15-N17</t>
  </si>
  <si>
    <t>N18-N20</t>
  </si>
  <si>
    <t>N21-N22</t>
  </si>
  <si>
    <t>N27-N29</t>
  </si>
  <si>
    <t>N30-N31</t>
  </si>
  <si>
    <t>310A2</t>
  </si>
  <si>
    <t>16/04</t>
  </si>
  <si>
    <t>309A2</t>
  </si>
  <si>
    <t>809C1</t>
  </si>
  <si>
    <t>21/05</t>
  </si>
  <si>
    <t>901C1</t>
  </si>
  <si>
    <t>407A3</t>
  </si>
  <si>
    <t>707C1</t>
  </si>
  <si>
    <t>705C1</t>
  </si>
  <si>
    <t>902C1</t>
  </si>
  <si>
    <t>803C1</t>
  </si>
  <si>
    <t>806C1</t>
  </si>
  <si>
    <t>406A3</t>
  </si>
  <si>
    <t>405A3</t>
  </si>
  <si>
    <t>804C1</t>
  </si>
  <si>
    <t>905C1</t>
  </si>
  <si>
    <t>506C1</t>
  </si>
  <si>
    <t>30/05</t>
  </si>
  <si>
    <t>31/05</t>
  </si>
  <si>
    <t>01/06</t>
  </si>
  <si>
    <t>02/06</t>
  </si>
  <si>
    <t>03/06</t>
  </si>
  <si>
    <t>04/06</t>
  </si>
  <si>
    <t>05/06</t>
  </si>
  <si>
    <t>06/06</t>
  </si>
  <si>
    <t>07/06</t>
  </si>
  <si>
    <t>08/06</t>
  </si>
  <si>
    <t>09/06</t>
  </si>
  <si>
    <t>10/06</t>
  </si>
  <si>
    <t>11/06</t>
  </si>
  <si>
    <t>12/06</t>
  </si>
  <si>
    <t>13/06</t>
  </si>
  <si>
    <t>14/06</t>
  </si>
  <si>
    <t>15/06</t>
  </si>
  <si>
    <t>16/06</t>
  </si>
  <si>
    <t>17/06</t>
  </si>
  <si>
    <t>18/06</t>
  </si>
  <si>
    <t>19/06</t>
  </si>
  <si>
    <t>DKT</t>
  </si>
  <si>
    <t>MKT</t>
  </si>
  <si>
    <t>DTT</t>
  </si>
  <si>
    <t>DTV</t>
  </si>
  <si>
    <t>DTD</t>
  </si>
  <si>
    <t>TDH</t>
  </si>
  <si>
    <t>KTT</t>
  </si>
  <si>
    <t>KTB</t>
  </si>
  <si>
    <t>LQC</t>
  </si>
  <si>
    <t>XDD</t>
  </si>
  <si>
    <t>TTM</t>
  </si>
  <si>
    <t>CNT</t>
  </si>
  <si>
    <t>KPM</t>
  </si>
  <si>
    <t>CNT+KPM</t>
  </si>
  <si>
    <t>KOT</t>
  </si>
  <si>
    <t>KNL</t>
  </si>
  <si>
    <t>ATM</t>
  </si>
  <si>
    <t>LHH</t>
  </si>
  <si>
    <t>DKT+LHH</t>
  </si>
  <si>
    <t>KCK</t>
  </si>
  <si>
    <t>CĐT</t>
  </si>
  <si>
    <t>TCH</t>
  </si>
  <si>
    <t>N01,N06</t>
  </si>
  <si>
    <t>N03-N23</t>
  </si>
  <si>
    <t>Nhà A3</t>
  </si>
  <si>
    <t>302C1</t>
  </si>
  <si>
    <t>(Nhà A3)</t>
  </si>
  <si>
    <t>(Tầng 2)C2</t>
  </si>
  <si>
    <t>(Tầng 3,4)C2</t>
  </si>
  <si>
    <t>(308-310)A2</t>
  </si>
  <si>
    <t>(319,320,321)A4</t>
  </si>
  <si>
    <t>Nhà C2</t>
  </si>
  <si>
    <t>(Tầng 6,7)C1</t>
  </si>
  <si>
    <t>(301-303)A6</t>
  </si>
  <si>
    <t>(306-308)A2</t>
  </si>
  <si>
    <t>Nhà A5</t>
  </si>
  <si>
    <t>(Nhà C1)</t>
  </si>
  <si>
    <t>(Tầng 2-4)C2</t>
  </si>
  <si>
    <t>406A5</t>
  </si>
  <si>
    <t>(204,205)C2</t>
  </si>
  <si>
    <t>(Nhà C1,C2)</t>
  </si>
  <si>
    <t>(404-406)A5</t>
  </si>
  <si>
    <t>(405,406)A5</t>
  </si>
  <si>
    <t>310A4</t>
  </si>
  <si>
    <t>(308,309)A2</t>
  </si>
  <si>
    <t>401C2</t>
  </si>
  <si>
    <t>108B5</t>
  </si>
  <si>
    <t>203B5</t>
  </si>
  <si>
    <t>204B5</t>
  </si>
  <si>
    <t>205B5</t>
  </si>
  <si>
    <t>(603-609)C1</t>
  </si>
  <si>
    <t>701C1</t>
  </si>
  <si>
    <t>702C1</t>
  </si>
  <si>
    <t>(801-806)C1</t>
  </si>
  <si>
    <t>(807,809)C1</t>
  </si>
  <si>
    <t>(305-308)A2</t>
  </si>
  <si>
    <t>(404-406)A3</t>
  </si>
  <si>
    <t>(401-406)B5</t>
  </si>
  <si>
    <t>(407-410)B5</t>
  </si>
  <si>
    <t>(201,202)B5</t>
  </si>
  <si>
    <t>(405-607)C2</t>
  </si>
  <si>
    <t>408A5</t>
  </si>
  <si>
    <t>312A4</t>
  </si>
  <si>
    <t>109B5</t>
  </si>
  <si>
    <t>110B5</t>
  </si>
  <si>
    <t>(401,402,406)C2</t>
  </si>
  <si>
    <t>305C2</t>
  </si>
  <si>
    <t>602C2</t>
  </si>
  <si>
    <t>608C1</t>
  </si>
  <si>
    <t>609C1</t>
  </si>
  <si>
    <t>N02-N17</t>
  </si>
  <si>
    <t>(tầng 3,4)B5</t>
  </si>
  <si>
    <t>(Tầng 6-8)C1</t>
  </si>
  <si>
    <t>(305-309)A2</t>
  </si>
  <si>
    <t>(Tầng 1,2)B5</t>
  </si>
  <si>
    <t>(606,607,609)C1</t>
  </si>
  <si>
    <t>801C1</t>
  </si>
  <si>
    <t>802C1</t>
  </si>
  <si>
    <t>(320,321,402)A4</t>
  </si>
  <si>
    <t>(304-308)A2</t>
  </si>
  <si>
    <t>(402,403)A3</t>
  </si>
  <si>
    <t>(303,304)B5</t>
  </si>
  <si>
    <t>(305-307)B5</t>
  </si>
  <si>
    <t>(601,603,604)C1</t>
  </si>
  <si>
    <t>408A2</t>
  </si>
  <si>
    <t>304C1</t>
  </si>
  <si>
    <t>(601-604)C1</t>
  </si>
  <si>
    <t>(606-609)C1</t>
  </si>
  <si>
    <t>(204-207)B5</t>
  </si>
  <si>
    <t>(301-308)B5</t>
  </si>
  <si>
    <t>(401-403)B5</t>
  </si>
  <si>
    <t>(404-408)B5</t>
  </si>
  <si>
    <t>(703-708)C1</t>
  </si>
  <si>
    <t>(801-804)C1</t>
  </si>
  <si>
    <t>607C2</t>
  </si>
  <si>
    <t>207A6</t>
  </si>
  <si>
    <t>(805-808)C1</t>
  </si>
  <si>
    <t>(901-904)C1</t>
  </si>
  <si>
    <t>(501,502)C2</t>
  </si>
  <si>
    <t>206B5</t>
  </si>
  <si>
    <t>(401-407)B5</t>
  </si>
  <si>
    <t>(601-606)C2</t>
  </si>
  <si>
    <t>(303-305)B5</t>
  </si>
  <si>
    <t>(301-304)B5</t>
  </si>
  <si>
    <t>(305,306)B5</t>
  </si>
  <si>
    <t>(605,606)C1</t>
  </si>
  <si>
    <t>(402,403)C2</t>
  </si>
  <si>
    <t>(Tầng 7)C2</t>
  </si>
  <si>
    <t>(702,703)C1</t>
  </si>
  <si>
    <t>(706,707)C1</t>
  </si>
  <si>
    <t>Ca cũ</t>
  </si>
  <si>
    <t>chuyển thành</t>
  </si>
  <si>
    <t>(Tầng 5)C1</t>
  </si>
  <si>
    <t>Hải Phòng,  ngày    tháng 05 năm 2022</t>
  </si>
  <si>
    <t>30/05/2022</t>
  </si>
  <si>
    <t>10/06/2022</t>
  </si>
  <si>
    <t>31/05/2022</t>
  </si>
  <si>
    <t>02/06/2022</t>
  </si>
  <si>
    <t>17/06/2022</t>
  </si>
  <si>
    <t>13/06/2022</t>
  </si>
  <si>
    <t>15/06/2022</t>
  </si>
  <si>
    <t>07/06/2022</t>
  </si>
  <si>
    <t>01/06/2022</t>
  </si>
  <si>
    <t>09/06/2022</t>
  </si>
  <si>
    <t>06/06/2022</t>
  </si>
  <si>
    <t>18/06/2022</t>
  </si>
  <si>
    <t>08/06/2022</t>
  </si>
  <si>
    <t>11/06/2022</t>
  </si>
  <si>
    <t>14/06/2022</t>
  </si>
  <si>
    <t>04/06/2022</t>
  </si>
  <si>
    <t>16/06/2022</t>
  </si>
  <si>
    <t>03/06/2022</t>
  </si>
  <si>
    <t>703C1</t>
  </si>
  <si>
    <t>704C1</t>
  </si>
  <si>
    <t>* Khi đi thi SV phải đeo thẻ sinh viên và mặc đồng phục đúng quy định.
* SV trùng lịch thi làm Đơn hoãn thi nộp về Phòng Thanh tra &amp; ĐBCL trước ngày thi 1 tuần.</t>
  </si>
</sst>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Calibri"/>
      <family val="2"/>
      <scheme val="minor"/>
    </font>
    <font>
      <sz val="10"/>
      <color indexed="8"/>
      <name val="Arial"/>
      <family val="2"/>
    </font>
    <font>
      <b/>
      <sz val="12"/>
      <color indexed="8"/>
      <name val="Times New Roman"/>
      <family val="1"/>
    </font>
    <font>
      <sz val="12"/>
      <color indexed="8"/>
      <name val="Times New Roman"/>
      <family val="1"/>
    </font>
    <font>
      <i/>
      <sz val="12"/>
      <color indexed="8"/>
      <name val="Times New Roman"/>
      <family val="1"/>
    </font>
    <font>
      <sz val="10"/>
      <color indexed="8"/>
      <name val="Times New Roman"/>
      <family val="1"/>
    </font>
    <font>
      <sz val="12"/>
      <name val="Times New Roman"/>
      <family val="1"/>
    </font>
    <font>
      <b/>
      <sz val="12"/>
      <name val="Times New Roman"/>
      <family val="1"/>
    </font>
    <font>
      <i/>
      <sz val="12"/>
      <name val="Times New Roman"/>
      <family val="1"/>
    </font>
    <font>
      <b/>
      <sz val="14"/>
      <name val="Times New Roman"/>
      <family val="1"/>
    </font>
    <font>
      <b/>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1"/>
      <name val="Calibri"/>
      <family val="2"/>
      <scheme val="minor"/>
    </font>
    <font>
      <sz val="11"/>
      <color theme="1"/>
      <name val="Calibri"/>
      <family val="2"/>
    </font>
    <font>
      <b/>
      <sz val="11"/>
      <color theme="1"/>
      <name val="Times New Roman"/>
      <family val="1"/>
    </font>
    <font>
      <sz val="8"/>
      <name val="Calibri"/>
      <family val="2"/>
      <scheme val="minor"/>
    </font>
    <font>
      <b/>
      <i/>
      <sz val="12"/>
      <color theme="1"/>
      <name val="Times"/>
    </font>
    <font>
      <i/>
      <sz val="12"/>
      <color theme="1"/>
      <name val="Times"/>
    </font>
    <font>
      <sz val="12"/>
      <color rgb="FF000000"/>
      <name val="Times"/>
    </font>
    <font>
      <i/>
      <sz val="12"/>
      <color rgb="FF000000"/>
      <name val="&quot;\&quot;Times New Roman\&quot;&quot;"/>
    </font>
    <font>
      <sz val="12"/>
      <color rgb="FF000000"/>
      <name val="&quot;\&quot;Times New Roman\&quot;&quot;"/>
    </font>
    <font>
      <i/>
      <sz val="12"/>
      <color rgb="FF000000"/>
      <name val="Times"/>
    </font>
    <font>
      <i/>
      <sz val="12"/>
      <color rgb="FFFF0000"/>
      <name val="Times"/>
    </font>
    <font>
      <i/>
      <sz val="12"/>
      <color theme="1"/>
      <name val="Times New Roman"/>
      <family val="1"/>
    </font>
    <font>
      <b/>
      <i/>
      <sz val="12"/>
      <color rgb="FFFF0000"/>
      <name val="&quot;Times New Roman&quot;"/>
    </font>
    <font>
      <i/>
      <sz val="12"/>
      <color rgb="FFFF0000"/>
      <name val="&quot;Times New Roman&quot;"/>
    </font>
    <font>
      <sz val="12"/>
      <name val="&quot;Times New Roman&quot;"/>
    </font>
    <font>
      <sz val="12"/>
      <color theme="1"/>
      <name val="Times"/>
    </font>
    <font>
      <sz val="12"/>
      <color rgb="FF00B050"/>
      <name val="Times"/>
    </font>
    <font>
      <sz val="12"/>
      <color rgb="FF7030A0"/>
      <name val="Times"/>
    </font>
    <font>
      <sz val="12"/>
      <color rgb="FF0070C0"/>
      <name val="Times"/>
    </font>
    <font>
      <sz val="12"/>
      <color rgb="FF000000"/>
      <name val="&quot;Times New Roman&quot;"/>
    </font>
    <font>
      <sz val="11"/>
      <color rgb="FF000000"/>
      <name val="Times"/>
    </font>
    <font>
      <sz val="11"/>
      <color theme="1"/>
      <name val="Times"/>
    </font>
    <font>
      <sz val="11"/>
      <color rgb="FF000000"/>
      <name val="Roboto"/>
    </font>
    <font>
      <b/>
      <i/>
      <sz val="12"/>
      <color rgb="FFFF0000"/>
      <name val="Times"/>
    </font>
    <font>
      <b/>
      <i/>
      <sz val="12"/>
      <color rgb="FFC00000"/>
      <name val="Times"/>
    </font>
    <font>
      <b/>
      <i/>
      <sz val="12"/>
      <color rgb="FF000000"/>
      <name val="Times"/>
    </font>
    <font>
      <sz val="11"/>
      <color rgb="FFFF0000"/>
      <name val="Times"/>
    </font>
    <font>
      <b/>
      <sz val="9"/>
      <name val="Arial"/>
    </font>
    <font>
      <b/>
      <sz val="10"/>
      <name val="Arial"/>
    </font>
    <font>
      <sz val="10"/>
      <name val="Times New Roman"/>
    </font>
    <font>
      <sz val="12"/>
      <color rgb="FF0070C0"/>
      <name val="Times New Roman"/>
      <family val="1"/>
    </font>
    <font>
      <i/>
      <sz val="12"/>
      <color rgb="FF0070C0"/>
      <name val="Times New Roman"/>
      <family val="1"/>
    </font>
    <font>
      <sz val="11"/>
      <color rgb="FF000000"/>
      <name val="Times New Roman"/>
      <family val="1"/>
    </font>
    <font>
      <sz val="10"/>
      <color rgb="FF000000"/>
      <name val="Times New Roman"/>
      <family val="1"/>
    </font>
    <font>
      <b/>
      <i/>
      <sz val="10"/>
      <color rgb="FF000000"/>
      <name val="Times New Roman"/>
      <family val="1"/>
    </font>
    <font>
      <b/>
      <sz val="12"/>
      <color rgb="FF000000"/>
      <name val="Times New Roman"/>
      <family val="1"/>
    </font>
    <font>
      <b/>
      <sz val="6"/>
      <color rgb="FF000000"/>
      <name val="Times New Roman"/>
      <family val="1"/>
    </font>
    <font>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00000"/>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FFFFFF"/>
        <bgColor rgb="FFFFFFFF"/>
      </patternFill>
    </fill>
    <fill>
      <patternFill patternType="solid">
        <fgColor rgb="FFFFFF00"/>
        <bgColor rgb="FFFFFF00"/>
      </patternFill>
    </fill>
    <fill>
      <patternFill patternType="solid">
        <fgColor rgb="FFCCFFFF"/>
        <bgColor rgb="FFCCFFFF"/>
      </patternFill>
    </fill>
    <fill>
      <patternFill patternType="solid">
        <fgColor rgb="FFFFFFFF"/>
        <bgColor rgb="FF000000"/>
      </patternFill>
    </fill>
    <fill>
      <patternFill patternType="solid">
        <fgColor rgb="FFFFFF00"/>
        <bgColor rgb="FF000000"/>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diagonal/>
    </border>
  </borders>
  <cellStyleXfs count="2">
    <xf numFmtId="0" fontId="0" fillId="0" borderId="0"/>
    <xf numFmtId="0" fontId="1" fillId="0" borderId="0"/>
  </cellStyleXfs>
  <cellXfs count="352">
    <xf numFmtId="0" fontId="0" fillId="0" borderId="0" xfId="0"/>
    <xf numFmtId="0" fontId="0" fillId="2" borderId="0" xfId="0" applyFill="1"/>
    <xf numFmtId="0" fontId="0" fillId="0" borderId="0" xfId="0" applyFill="1" applyAlignment="1">
      <alignment horizontal="center"/>
    </xf>
    <xf numFmtId="0" fontId="0" fillId="0" borderId="0" xfId="0" applyFill="1"/>
    <xf numFmtId="0" fontId="0" fillId="0" borderId="0" xfId="0" applyNumberFormat="1" applyFont="1" applyAlignment="1">
      <alignment horizontal="center"/>
    </xf>
    <xf numFmtId="0" fontId="0" fillId="0" borderId="0" xfId="0" applyNumberFormat="1" applyFont="1"/>
    <xf numFmtId="0" fontId="0" fillId="0" borderId="0" xfId="0" applyFill="1" applyAlignment="1">
      <alignment wrapText="1"/>
    </xf>
    <xf numFmtId="0" fontId="0" fillId="0" borderId="0" xfId="0" applyFill="1" applyAlignment="1">
      <alignmen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0" fillId="0" borderId="0" xfId="0" applyFill="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4" xfId="0" applyFont="1" applyFill="1" applyBorder="1" applyAlignment="1">
      <alignment horizontal="right" vertical="center"/>
    </xf>
    <xf numFmtId="0" fontId="10" fillId="0" borderId="0" xfId="0" applyFont="1" applyFill="1" applyAlignment="1">
      <alignment vertical="center"/>
    </xf>
    <xf numFmtId="0" fontId="13" fillId="0" borderId="1" xfId="0" applyFont="1" applyFill="1" applyBorder="1" applyAlignment="1">
      <alignment horizontal="center" vertical="center"/>
    </xf>
    <xf numFmtId="0" fontId="12" fillId="0" borderId="0" xfId="0" applyFont="1" applyFill="1" applyAlignment="1">
      <alignment horizontal="center" vertical="center"/>
    </xf>
    <xf numFmtId="0" fontId="0" fillId="2" borderId="0" xfId="0" applyNumberFormat="1" applyFont="1" applyFill="1"/>
    <xf numFmtId="0" fontId="0" fillId="0" borderId="1" xfId="0" applyFill="1" applyBorder="1" applyAlignment="1">
      <alignment horizontal="center"/>
    </xf>
    <xf numFmtId="0" fontId="0" fillId="3" borderId="1" xfId="0" applyFill="1" applyBorder="1" applyAlignment="1">
      <alignment horizontal="center"/>
    </xf>
    <xf numFmtId="0" fontId="0" fillId="0" borderId="1" xfId="0" applyFill="1" applyBorder="1" applyAlignment="1">
      <alignment horizont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4" fillId="0" borderId="0" xfId="0" applyFont="1" applyFill="1" applyBorder="1" applyAlignment="1">
      <alignment horizontal="left" vertical="center"/>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2" borderId="1" xfId="0" applyFont="1" applyFill="1" applyBorder="1" applyAlignment="1">
      <alignment horizontal="center"/>
    </xf>
    <xf numFmtId="0" fontId="0" fillId="4" borderId="1" xfId="0" applyFont="1" applyFill="1" applyBorder="1" applyAlignment="1">
      <alignment horizontal="center"/>
    </xf>
    <xf numFmtId="0" fontId="0" fillId="0" borderId="0" xfId="0" applyFont="1" applyFill="1" applyAlignment="1">
      <alignment horizont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49" fontId="7"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6" fillId="0" borderId="0" xfId="0" applyNumberFormat="1" applyFont="1" applyFill="1" applyBorder="1" applyAlignment="1">
      <alignment horizontal="center" vertical="center"/>
    </xf>
    <xf numFmtId="0" fontId="0" fillId="5" borderId="0" xfId="0" applyFill="1"/>
    <xf numFmtId="0" fontId="0" fillId="5" borderId="1" xfId="0" applyFont="1" applyFill="1" applyBorder="1" applyAlignment="1">
      <alignment horizontal="center"/>
    </xf>
    <xf numFmtId="0" fontId="0" fillId="5" borderId="0" xfId="0" applyFont="1" applyFill="1"/>
    <xf numFmtId="49" fontId="0" fillId="0" borderId="0" xfId="0" applyNumberFormat="1" applyFill="1"/>
    <xf numFmtId="0" fontId="0" fillId="0" borderId="0" xfId="0" quotePrefix="1"/>
    <xf numFmtId="0" fontId="6" fillId="0" borderId="1" xfId="0" quotePrefix="1" applyNumberFormat="1" applyFont="1" applyFill="1" applyBorder="1" applyAlignment="1">
      <alignment horizontal="center" vertical="center"/>
    </xf>
    <xf numFmtId="0" fontId="0" fillId="5" borderId="0" xfId="0" applyFill="1" applyBorder="1" applyAlignment="1">
      <alignment horizontal="center"/>
    </xf>
    <xf numFmtId="0" fontId="15" fillId="5" borderId="0" xfId="0" applyFont="1" applyFill="1" applyBorder="1" applyAlignment="1">
      <alignment horizontal="center"/>
    </xf>
    <xf numFmtId="0" fontId="0" fillId="6" borderId="0" xfId="0" applyFill="1" applyBorder="1" applyAlignment="1">
      <alignment horizontal="center"/>
    </xf>
    <xf numFmtId="0" fontId="0" fillId="5" borderId="0" xfId="0" applyFill="1" applyAlignment="1">
      <alignment horizontal="center"/>
    </xf>
    <xf numFmtId="0" fontId="0" fillId="5" borderId="0" xfId="0" applyNumberFormat="1" applyFont="1" applyFill="1"/>
    <xf numFmtId="0" fontId="0" fillId="5" borderId="0" xfId="0" applyNumberFormat="1" applyFont="1" applyFill="1" applyAlignment="1">
      <alignment horizontal="center"/>
    </xf>
    <xf numFmtId="49" fontId="6" fillId="0" borderId="5"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7" borderId="7" xfId="0" applyFont="1" applyFill="1" applyBorder="1"/>
    <xf numFmtId="0" fontId="16" fillId="0" borderId="7" xfId="0" applyFont="1" applyBorder="1"/>
    <xf numFmtId="0" fontId="0" fillId="5" borderId="0" xfId="0" applyFill="1" applyBorder="1" applyAlignment="1">
      <alignment horizontal="left"/>
    </xf>
    <xf numFmtId="0" fontId="0" fillId="2" borderId="0" xfId="0" applyFill="1" applyBorder="1" applyAlignment="1">
      <alignment horizontal="center"/>
    </xf>
    <xf numFmtId="0" fontId="0" fillId="3" borderId="0" xfId="0" applyFill="1" applyBorder="1" applyAlignment="1">
      <alignment horizontal="center"/>
    </xf>
    <xf numFmtId="0" fontId="15" fillId="2" borderId="0" xfId="0" applyFont="1" applyFill="1" applyBorder="1" applyAlignment="1">
      <alignment horizontal="center"/>
    </xf>
    <xf numFmtId="0" fontId="11" fillId="5" borderId="1" xfId="0" applyFont="1" applyFill="1" applyBorder="1" applyAlignment="1">
      <alignment horizontal="center"/>
    </xf>
    <xf numFmtId="0" fontId="11" fillId="2" borderId="1" xfId="0" applyFont="1" applyFill="1" applyBorder="1" applyAlignment="1">
      <alignment horizont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10" fillId="0" borderId="0" xfId="0" applyNumberFormat="1" applyFont="1" applyFill="1" applyAlignment="1">
      <alignment horizontal="center"/>
    </xf>
    <xf numFmtId="0" fontId="10" fillId="0" borderId="0" xfId="0" applyFont="1" applyFill="1" applyAlignment="1">
      <alignment horizontal="center"/>
    </xf>
    <xf numFmtId="0" fontId="10" fillId="0" borderId="0" xfId="0" applyNumberFormat="1" applyFont="1" applyFill="1" applyBorder="1" applyAlignment="1">
      <alignment horizontal="center"/>
    </xf>
    <xf numFmtId="0" fontId="0" fillId="0" borderId="0" xfId="0" applyFill="1" applyBorder="1" applyAlignment="1">
      <alignment horizontal="center"/>
    </xf>
    <xf numFmtId="0" fontId="11" fillId="0" borderId="0" xfId="0" applyFont="1" applyFill="1"/>
    <xf numFmtId="0" fontId="0" fillId="0" borderId="0" xfId="0" applyBorder="1"/>
    <xf numFmtId="49" fontId="0" fillId="0" borderId="1" xfId="0" applyNumberFormat="1" applyFill="1" applyBorder="1" applyAlignment="1">
      <alignment horizontal="center"/>
    </xf>
    <xf numFmtId="49" fontId="0" fillId="0" borderId="1" xfId="0" applyNumberFormat="1" applyFill="1" applyBorder="1" applyAlignment="1">
      <alignment horizontal="center" wrapText="1"/>
    </xf>
    <xf numFmtId="49" fontId="0" fillId="5" borderId="1" xfId="0" quotePrefix="1" applyNumberFormat="1" applyFont="1" applyFill="1" applyBorder="1" applyAlignment="1">
      <alignment horizontal="center"/>
    </xf>
    <xf numFmtId="49" fontId="0" fillId="0" borderId="0" xfId="0" applyNumberFormat="1" applyFill="1" applyAlignment="1">
      <alignment horizontal="center"/>
    </xf>
    <xf numFmtId="49" fontId="0" fillId="0" borderId="0" xfId="0" applyNumberFormat="1" applyFill="1" applyAlignment="1">
      <alignment horizontal="left"/>
    </xf>
    <xf numFmtId="0" fontId="10" fillId="2" borderId="0" xfId="0" applyNumberFormat="1" applyFont="1" applyFill="1" applyAlignment="1">
      <alignment horizont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13" fillId="0" borderId="8" xfId="0" applyFont="1" applyBorder="1" applyAlignment="1">
      <alignment vertical="center"/>
    </xf>
    <xf numFmtId="0" fontId="19" fillId="0" borderId="8" xfId="0" applyFont="1" applyBorder="1" applyAlignment="1">
      <alignment horizontal="left"/>
    </xf>
    <xf numFmtId="0" fontId="20" fillId="0" borderId="9" xfId="0" applyFont="1" applyBorder="1"/>
    <xf numFmtId="0" fontId="13" fillId="0" borderId="8" xfId="0" applyFont="1" applyBorder="1"/>
    <xf numFmtId="0" fontId="21" fillId="0" borderId="8" xfId="0" applyFont="1" applyBorder="1" applyAlignment="1">
      <alignment horizontal="left"/>
    </xf>
    <xf numFmtId="0" fontId="21" fillId="0" borderId="9" xfId="0" applyFont="1" applyBorder="1"/>
    <xf numFmtId="0" fontId="21" fillId="0" borderId="10" xfId="0" applyFont="1" applyBorder="1" applyAlignment="1">
      <alignment horizontal="left"/>
    </xf>
    <xf numFmtId="0" fontId="21" fillId="0" borderId="11" xfId="0" applyFont="1" applyBorder="1"/>
    <xf numFmtId="0" fontId="24" fillId="0" borderId="8" xfId="0" applyFont="1" applyBorder="1" applyAlignment="1">
      <alignment horizontal="left"/>
    </xf>
    <xf numFmtId="0" fontId="25" fillId="0" borderId="8" xfId="0" applyFont="1" applyBorder="1" applyAlignment="1">
      <alignment horizontal="left"/>
    </xf>
    <xf numFmtId="0" fontId="26" fillId="0" borderId="8" xfId="0" applyFont="1" applyBorder="1" applyAlignment="1">
      <alignment horizontal="center" vertical="center" wrapText="1"/>
    </xf>
    <xf numFmtId="0" fontId="27" fillId="0" borderId="8" xfId="0" applyFont="1" applyBorder="1" applyAlignment="1">
      <alignment horizontal="left"/>
    </xf>
    <xf numFmtId="0" fontId="29" fillId="0" borderId="8" xfId="0" applyFont="1" applyBorder="1" applyAlignment="1">
      <alignment horizontal="left"/>
    </xf>
    <xf numFmtId="49" fontId="26" fillId="0" borderId="8" xfId="0" applyNumberFormat="1" applyFont="1" applyBorder="1" applyAlignment="1">
      <alignment vertical="center" wrapText="1"/>
    </xf>
    <xf numFmtId="0" fontId="26" fillId="0" borderId="8" xfId="0" applyFont="1" applyBorder="1" applyAlignment="1">
      <alignment horizontal="left" vertical="center" wrapText="1"/>
    </xf>
    <xf numFmtId="0" fontId="29" fillId="0" borderId="10" xfId="0" applyFont="1" applyBorder="1" applyAlignment="1">
      <alignment horizontal="left"/>
    </xf>
    <xf numFmtId="0" fontId="13" fillId="0" borderId="8" xfId="0" applyFont="1" applyBorder="1" applyAlignment="1">
      <alignment horizontal="left"/>
    </xf>
    <xf numFmtId="0" fontId="25" fillId="0" borderId="9" xfId="0" applyFont="1" applyBorder="1" applyAlignment="1">
      <alignment horizontal="left"/>
    </xf>
    <xf numFmtId="0" fontId="25" fillId="0" borderId="11" xfId="0" applyFont="1" applyBorder="1" applyAlignment="1">
      <alignment horizontal="left"/>
    </xf>
    <xf numFmtId="0" fontId="21" fillId="0" borderId="11"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32" fillId="0" borderId="11" xfId="0" applyFont="1" applyBorder="1" applyAlignment="1">
      <alignment horizontal="left"/>
    </xf>
    <xf numFmtId="0" fontId="30" fillId="0" borderId="10" xfId="0" applyFont="1" applyBorder="1" applyAlignment="1">
      <alignment horizontal="left"/>
    </xf>
    <xf numFmtId="0" fontId="30" fillId="0" borderId="11" xfId="0" applyFont="1" applyBorder="1" applyAlignment="1">
      <alignment horizontal="left"/>
    </xf>
    <xf numFmtId="0" fontId="33" fillId="0" borderId="11" xfId="0" applyFont="1" applyBorder="1"/>
    <xf numFmtId="0" fontId="33" fillId="0" borderId="11" xfId="0" applyFont="1" applyBorder="1" applyAlignment="1">
      <alignment horizontal="left"/>
    </xf>
    <xf numFmtId="0" fontId="34" fillId="8" borderId="8" xfId="0" applyFont="1" applyFill="1" applyBorder="1" applyAlignment="1">
      <alignment horizontal="center"/>
    </xf>
    <xf numFmtId="0" fontId="34" fillId="8" borderId="9" xfId="0" applyFont="1" applyFill="1" applyBorder="1" applyAlignment="1">
      <alignment horizontal="left"/>
    </xf>
    <xf numFmtId="0" fontId="34" fillId="8" borderId="11" xfId="0" applyFont="1" applyFill="1" applyBorder="1" applyAlignment="1">
      <alignment horizontal="left"/>
    </xf>
    <xf numFmtId="0" fontId="34" fillId="8" borderId="10" xfId="0" applyFont="1" applyFill="1" applyBorder="1" applyAlignment="1">
      <alignment horizontal="center"/>
    </xf>
    <xf numFmtId="0" fontId="34" fillId="8" borderId="11" xfId="0" applyFont="1" applyFill="1" applyBorder="1" applyAlignment="1">
      <alignment horizontal="center"/>
    </xf>
    <xf numFmtId="0" fontId="34" fillId="8" borderId="11" xfId="0" applyFont="1" applyFill="1" applyBorder="1"/>
    <xf numFmtId="0" fontId="34" fillId="9" borderId="11" xfId="0" applyFont="1" applyFill="1" applyBorder="1" applyAlignment="1">
      <alignment horizontal="left"/>
    </xf>
    <xf numFmtId="0" fontId="34" fillId="8" borderId="12" xfId="0" applyFont="1" applyFill="1" applyBorder="1"/>
    <xf numFmtId="0" fontId="35" fillId="0" borderId="8" xfId="0" applyFont="1" applyBorder="1" applyAlignment="1">
      <alignment horizontal="left"/>
    </xf>
    <xf numFmtId="0" fontId="35" fillId="0" borderId="10" xfId="0" applyFont="1" applyBorder="1" applyAlignment="1">
      <alignment horizontal="left"/>
    </xf>
    <xf numFmtId="0" fontId="35" fillId="0" borderId="11" xfId="0" applyFont="1" applyBorder="1" applyAlignment="1">
      <alignment horizontal="center"/>
    </xf>
    <xf numFmtId="0" fontId="21" fillId="8" borderId="0" xfId="0" applyFont="1" applyFill="1" applyAlignment="1">
      <alignment horizontal="left" vertical="center"/>
    </xf>
    <xf numFmtId="0" fontId="35" fillId="0" borderId="10" xfId="0" applyFont="1" applyBorder="1" applyAlignment="1">
      <alignment horizontal="left" wrapText="1"/>
    </xf>
    <xf numFmtId="0" fontId="36" fillId="0" borderId="10" xfId="0" applyFont="1" applyBorder="1" applyAlignment="1">
      <alignment horizontal="left"/>
    </xf>
    <xf numFmtId="0" fontId="13" fillId="0" borderId="8" xfId="0" quotePrefix="1" applyFont="1" applyBorder="1"/>
    <xf numFmtId="0" fontId="20" fillId="0" borderId="8" xfId="0" applyFont="1" applyBorder="1" applyAlignment="1">
      <alignment wrapText="1"/>
    </xf>
    <xf numFmtId="0" fontId="30" fillId="0" borderId="0" xfId="0" applyFont="1" applyAlignment="1">
      <alignment horizontal="left" vertical="center"/>
    </xf>
    <xf numFmtId="0" fontId="30" fillId="0" borderId="0" xfId="0" applyFont="1" applyAlignment="1">
      <alignment horizontal="left"/>
    </xf>
    <xf numFmtId="0" fontId="30" fillId="0" borderId="8" xfId="0" applyFont="1" applyBorder="1"/>
    <xf numFmtId="0" fontId="30" fillId="0" borderId="8" xfId="0" applyFont="1" applyBorder="1" applyAlignment="1">
      <alignment horizontal="left"/>
    </xf>
    <xf numFmtId="0" fontId="30" fillId="0" borderId="0" xfId="0" applyFont="1" applyAlignment="1">
      <alignment horizontal="left" wrapText="1"/>
    </xf>
    <xf numFmtId="0" fontId="0" fillId="0" borderId="11" xfId="0" applyBorder="1"/>
    <xf numFmtId="0" fontId="38" fillId="0" borderId="8" xfId="0" applyFont="1" applyBorder="1" applyAlignment="1">
      <alignment horizontal="left"/>
    </xf>
    <xf numFmtId="0" fontId="38" fillId="0" borderId="10" xfId="0" applyFont="1" applyBorder="1" applyAlignment="1">
      <alignment horizontal="left"/>
    </xf>
    <xf numFmtId="0" fontId="25" fillId="0" borderId="11" xfId="0" applyFont="1" applyBorder="1"/>
    <xf numFmtId="0" fontId="35" fillId="0" borderId="9" xfId="0" applyFont="1" applyBorder="1" applyAlignment="1">
      <alignment horizontal="left"/>
    </xf>
    <xf numFmtId="0" fontId="35" fillId="0" borderId="11" xfId="0" applyFont="1" applyBorder="1" applyAlignment="1">
      <alignment horizontal="left"/>
    </xf>
    <xf numFmtId="0" fontId="21" fillId="0" borderId="9" xfId="0" applyFont="1" applyBorder="1" applyAlignment="1">
      <alignment horizontal="left"/>
    </xf>
    <xf numFmtId="0" fontId="39" fillId="10" borderId="8" xfId="0" applyFont="1" applyFill="1" applyBorder="1" applyAlignment="1">
      <alignment horizontal="left"/>
    </xf>
    <xf numFmtId="0" fontId="20" fillId="0" borderId="11" xfId="0" applyFont="1" applyBorder="1" applyAlignment="1">
      <alignment horizontal="left"/>
    </xf>
    <xf numFmtId="0" fontId="21" fillId="0" borderId="11" xfId="0" applyFont="1" applyBorder="1" applyAlignment="1">
      <alignment horizontal="left" wrapText="1"/>
    </xf>
    <xf numFmtId="0" fontId="30" fillId="0" borderId="11" xfId="0" applyFont="1" applyBorder="1"/>
    <xf numFmtId="0" fontId="21" fillId="0" borderId="8" xfId="0" applyFont="1" applyBorder="1"/>
    <xf numFmtId="0" fontId="35" fillId="0" borderId="8" xfId="0" applyFont="1" applyBorder="1" applyAlignment="1">
      <alignment horizontal="center"/>
    </xf>
    <xf numFmtId="0" fontId="42" fillId="0" borderId="14" xfId="0" applyFont="1" applyBorder="1" applyAlignment="1">
      <alignment vertical="center"/>
    </xf>
    <xf numFmtId="0" fontId="42" fillId="0" borderId="15" xfId="0" applyFont="1" applyBorder="1" applyAlignment="1">
      <alignment vertical="center" wrapText="1"/>
    </xf>
    <xf numFmtId="0" fontId="42" fillId="0" borderId="16" xfId="0" applyFont="1" applyBorder="1" applyAlignment="1">
      <alignment vertical="center" wrapText="1"/>
    </xf>
    <xf numFmtId="0" fontId="43"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 xfId="0" applyFont="1" applyBorder="1" applyAlignment="1">
      <alignment horizontal="left" vertical="center" wrapText="1"/>
    </xf>
    <xf numFmtId="0" fontId="44" fillId="0" borderId="19"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 xfId="0" applyFont="1" applyBorder="1" applyAlignment="1">
      <alignment vertical="center" wrapText="1"/>
    </xf>
    <xf numFmtId="0" fontId="44" fillId="0" borderId="21" xfId="0" applyFont="1" applyBorder="1" applyAlignment="1">
      <alignment vertical="center" wrapText="1"/>
    </xf>
    <xf numFmtId="0" fontId="44" fillId="0" borderId="2" xfId="0" applyFont="1" applyBorder="1" applyAlignment="1">
      <alignment vertical="center" wrapText="1"/>
    </xf>
    <xf numFmtId="0" fontId="44" fillId="0" borderId="23" xfId="0" applyFont="1" applyBorder="1" applyAlignment="1">
      <alignment vertical="center" wrapText="1"/>
    </xf>
    <xf numFmtId="0" fontId="42" fillId="0" borderId="15" xfId="0" applyFont="1" applyBorder="1" applyAlignment="1">
      <alignment horizontal="left" vertical="center" wrapText="1"/>
    </xf>
    <xf numFmtId="0" fontId="44" fillId="0" borderId="2" xfId="0" applyFont="1" applyBorder="1" applyAlignment="1">
      <alignment horizontal="left" vertical="center" wrapText="1"/>
    </xf>
    <xf numFmtId="0" fontId="44" fillId="0" borderId="5" xfId="0" applyNumberFormat="1" applyFont="1" applyBorder="1" applyAlignment="1">
      <alignment horizontal="center" vertical="center" wrapText="1"/>
    </xf>
    <xf numFmtId="0" fontId="42" fillId="0" borderId="15" xfId="0" applyFont="1" applyBorder="1" applyAlignment="1">
      <alignment horizontal="center" vertical="center" wrapText="1"/>
    </xf>
    <xf numFmtId="0" fontId="44" fillId="0" borderId="22" xfId="0" applyNumberFormat="1" applyFont="1" applyBorder="1" applyAlignment="1">
      <alignment horizontal="center" vertical="center" wrapText="1"/>
    </xf>
    <xf numFmtId="0" fontId="6" fillId="0" borderId="0" xfId="0" quotePrefix="1" applyNumberFormat="1"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45" fillId="11" borderId="1" xfId="0" applyFont="1" applyFill="1" applyBorder="1" applyAlignment="1">
      <alignment horizontal="center" vertical="center"/>
    </xf>
    <xf numFmtId="0" fontId="45" fillId="11" borderId="1" xfId="0" applyFont="1" applyFill="1" applyBorder="1" applyAlignment="1">
      <alignment vertical="center"/>
    </xf>
    <xf numFmtId="0" fontId="6" fillId="0" borderId="8" xfId="0" applyFont="1" applyFill="1" applyBorder="1" applyAlignment="1">
      <alignment horizontal="center" vertical="center"/>
    </xf>
    <xf numFmtId="0" fontId="21" fillId="0" borderId="1" xfId="0" applyFont="1" applyBorder="1"/>
    <xf numFmtId="0" fontId="35" fillId="0" borderId="1" xfId="0" applyFont="1" applyBorder="1" applyAlignment="1">
      <alignment horizontal="center"/>
    </xf>
    <xf numFmtId="0" fontId="13" fillId="0" borderId="10" xfId="0" applyFont="1" applyBorder="1"/>
    <xf numFmtId="0" fontId="13" fillId="0" borderId="1" xfId="0" applyFont="1" applyBorder="1"/>
    <xf numFmtId="0" fontId="34" fillId="9" borderId="8" xfId="0" applyFont="1" applyFill="1" applyBorder="1" applyAlignment="1">
      <alignment horizontal="center"/>
    </xf>
    <xf numFmtId="0" fontId="34" fillId="8" borderId="1" xfId="0" applyFont="1" applyFill="1" applyBorder="1" applyAlignment="1">
      <alignment horizontal="center"/>
    </xf>
    <xf numFmtId="0" fontId="45" fillId="0" borderId="10" xfId="0" applyFont="1" applyBorder="1" applyAlignment="1">
      <alignment horizontal="center" vertical="center"/>
    </xf>
    <xf numFmtId="0" fontId="6" fillId="0" borderId="10" xfId="0" applyFont="1" applyFill="1" applyBorder="1" applyAlignment="1">
      <alignment horizontal="center" vertical="center"/>
    </xf>
    <xf numFmtId="0" fontId="34" fillId="8" borderId="0" xfId="0" applyFont="1" applyFill="1" applyBorder="1" applyAlignment="1">
      <alignment horizontal="center"/>
    </xf>
    <xf numFmtId="0" fontId="13" fillId="0" borderId="0" xfId="0" applyFont="1" applyBorder="1"/>
    <xf numFmtId="0" fontId="45" fillId="0" borderId="8" xfId="0" applyFont="1" applyBorder="1" applyAlignment="1">
      <alignment horizontal="center" vertical="center"/>
    </xf>
    <xf numFmtId="0" fontId="13" fillId="0" borderId="0" xfId="0" applyFont="1" applyBorder="1" applyAlignment="1">
      <alignment vertical="center"/>
    </xf>
    <xf numFmtId="0" fontId="34" fillId="9" borderId="1" xfId="0" applyFont="1" applyFill="1" applyBorder="1" applyAlignment="1">
      <alignment horizontal="center"/>
    </xf>
    <xf numFmtId="0" fontId="34" fillId="9" borderId="0" xfId="0" applyFont="1" applyFill="1" applyBorder="1" applyAlignment="1">
      <alignment horizontal="center"/>
    </xf>
    <xf numFmtId="0" fontId="6" fillId="0" borderId="8" xfId="0" applyFont="1" applyFill="1" applyBorder="1" applyAlignment="1">
      <alignment vertical="center"/>
    </xf>
    <xf numFmtId="0" fontId="35" fillId="0" borderId="1" xfId="0" applyFont="1" applyBorder="1"/>
    <xf numFmtId="0" fontId="34" fillId="8" borderId="8" xfId="0" applyFont="1" applyFill="1" applyBorder="1" applyAlignment="1">
      <alignment horizontal="left"/>
    </xf>
    <xf numFmtId="0" fontId="13" fillId="0" borderId="11" xfId="0" applyFont="1" applyBorder="1"/>
    <xf numFmtId="0" fontId="34" fillId="9" borderId="8" xfId="0" applyFont="1" applyFill="1" applyBorder="1" applyAlignment="1">
      <alignment horizontal="left"/>
    </xf>
    <xf numFmtId="0" fontId="34" fillId="8" borderId="1" xfId="0" applyFont="1" applyFill="1" applyBorder="1" applyAlignment="1">
      <alignment horizontal="left"/>
    </xf>
    <xf numFmtId="0" fontId="45" fillId="0" borderId="11" xfId="0" applyFont="1" applyBorder="1" applyAlignment="1">
      <alignment vertical="center"/>
    </xf>
    <xf numFmtId="0" fontId="6" fillId="0" borderId="11" xfId="0" applyFont="1" applyFill="1" applyBorder="1" applyAlignment="1">
      <alignment vertical="center"/>
    </xf>
    <xf numFmtId="0" fontId="34" fillId="8" borderId="0" xfId="0" applyFont="1" applyFill="1" applyBorder="1" applyAlignment="1">
      <alignment horizontal="left"/>
    </xf>
    <xf numFmtId="0" fontId="35" fillId="8" borderId="1" xfId="0" applyFont="1" applyFill="1" applyBorder="1"/>
    <xf numFmtId="0" fontId="45" fillId="0" borderId="8" xfId="0" applyFont="1" applyBorder="1" applyAlignment="1">
      <alignment vertical="center"/>
    </xf>
    <xf numFmtId="0" fontId="13" fillId="0" borderId="9" xfId="0" applyFont="1" applyBorder="1"/>
    <xf numFmtId="0" fontId="34" fillId="9" borderId="1" xfId="0" applyFont="1" applyFill="1" applyBorder="1" applyAlignment="1">
      <alignment horizontal="left"/>
    </xf>
    <xf numFmtId="0" fontId="34" fillId="9" borderId="0" xfId="0" applyFont="1" applyFill="1" applyBorder="1" applyAlignment="1">
      <alignment horizontal="left"/>
    </xf>
    <xf numFmtId="49" fontId="6" fillId="0" borderId="8" xfId="0" applyNumberFormat="1" applyFont="1" applyFill="1" applyBorder="1" applyAlignment="1">
      <alignment horizontal="center" vertical="center"/>
    </xf>
    <xf numFmtId="0" fontId="21" fillId="0" borderId="0" xfId="0" applyFont="1" applyBorder="1" applyAlignment="1">
      <alignment horizontal="right"/>
    </xf>
    <xf numFmtId="0" fontId="35" fillId="0" borderId="0" xfId="0" applyFont="1" applyBorder="1" applyAlignment="1">
      <alignment horizontal="center"/>
    </xf>
    <xf numFmtId="49" fontId="6" fillId="0" borderId="11" xfId="0" applyNumberFormat="1" applyFont="1" applyFill="1" applyBorder="1" applyAlignment="1">
      <alignment horizontal="center" vertical="center"/>
    </xf>
    <xf numFmtId="0" fontId="35" fillId="0" borderId="0" xfId="0" applyFont="1" applyBorder="1" applyAlignment="1">
      <alignment horizontal="left"/>
    </xf>
    <xf numFmtId="0" fontId="13" fillId="0" borderId="10" xfId="0" applyFont="1" applyBorder="1" applyAlignment="1">
      <alignment horizontal="left"/>
    </xf>
    <xf numFmtId="0" fontId="23" fillId="0" borderId="8" xfId="0" applyFont="1" applyBorder="1" applyAlignment="1">
      <alignment horizontal="left"/>
    </xf>
    <xf numFmtId="49" fontId="6" fillId="0" borderId="10" xfId="0" applyNumberFormat="1" applyFont="1" applyFill="1" applyBorder="1" applyAlignment="1">
      <alignment horizontal="center" vertical="center"/>
    </xf>
    <xf numFmtId="0" fontId="33" fillId="0" borderId="0" xfId="0" applyFont="1" applyBorder="1" applyAlignment="1">
      <alignment horizontal="left"/>
    </xf>
    <xf numFmtId="0" fontId="21" fillId="0" borderId="0" xfId="0" applyFont="1" applyBorder="1" applyAlignment="1">
      <alignment horizontal="left"/>
    </xf>
    <xf numFmtId="0" fontId="34" fillId="8" borderId="10" xfId="0" applyFont="1" applyFill="1" applyBorder="1" applyAlignment="1">
      <alignment horizontal="left"/>
    </xf>
    <xf numFmtId="0" fontId="19" fillId="0" borderId="0" xfId="0" applyFont="1" applyBorder="1" applyAlignment="1">
      <alignment horizontal="left"/>
    </xf>
    <xf numFmtId="0" fontId="38" fillId="0" borderId="0" xfId="0" applyFont="1" applyBorder="1" applyAlignment="1">
      <alignment horizontal="left"/>
    </xf>
    <xf numFmtId="0" fontId="46" fillId="0" borderId="11" xfId="0" applyFont="1" applyBorder="1" applyAlignment="1">
      <alignment horizontal="center" vertical="center"/>
    </xf>
    <xf numFmtId="0" fontId="35" fillId="0" borderId="1" xfId="0" applyFont="1" applyBorder="1" applyAlignment="1">
      <alignment horizontal="left"/>
    </xf>
    <xf numFmtId="0" fontId="31" fillId="0" borderId="0" xfId="0" applyFont="1" applyBorder="1" applyAlignment="1">
      <alignment horizontal="left"/>
    </xf>
    <xf numFmtId="0" fontId="26" fillId="0" borderId="10" xfId="0" applyFont="1" applyBorder="1" applyAlignment="1">
      <alignment horizontal="left" vertical="center" wrapText="1"/>
    </xf>
    <xf numFmtId="0" fontId="46" fillId="0" borderId="0" xfId="0" applyFont="1" applyBorder="1" applyAlignment="1">
      <alignment horizontal="center" vertical="center"/>
    </xf>
    <xf numFmtId="0" fontId="21" fillId="0" borderId="1" xfId="0" applyFont="1" applyBorder="1" applyAlignment="1">
      <alignment horizontal="left"/>
    </xf>
    <xf numFmtId="0" fontId="36" fillId="0" borderId="8" xfId="0" applyFont="1" applyBorder="1" applyAlignment="1">
      <alignment horizontal="left"/>
    </xf>
    <xf numFmtId="0" fontId="30" fillId="0" borderId="0" xfId="0" applyFont="1" applyBorder="1" applyAlignment="1">
      <alignment horizontal="left"/>
    </xf>
    <xf numFmtId="0" fontId="46" fillId="0" borderId="10" xfId="0" applyFont="1" applyBorder="1" applyAlignment="1">
      <alignment horizontal="center" vertical="center"/>
    </xf>
    <xf numFmtId="0" fontId="38" fillId="0" borderId="1" xfId="0" applyFont="1" applyBorder="1" applyAlignment="1">
      <alignment horizontal="left"/>
    </xf>
    <xf numFmtId="0" fontId="21" fillId="8" borderId="10" xfId="0" applyFont="1" applyFill="1" applyBorder="1" applyAlignment="1">
      <alignment horizontal="left" vertical="center"/>
    </xf>
    <xf numFmtId="0" fontId="40" fillId="0" borderId="10" xfId="0" applyFont="1" applyBorder="1" applyAlignment="1">
      <alignment horizontal="left"/>
    </xf>
    <xf numFmtId="0" fontId="30" fillId="0" borderId="10" xfId="0" applyFont="1" applyBorder="1" applyAlignment="1">
      <alignment horizontal="left" wrapText="1"/>
    </xf>
    <xf numFmtId="0" fontId="36" fillId="0" borderId="0" xfId="0" applyFont="1" applyBorder="1" applyAlignment="1">
      <alignment horizontal="left"/>
    </xf>
    <xf numFmtId="0" fontId="35" fillId="0" borderId="0" xfId="0" applyFont="1" applyBorder="1" applyAlignment="1">
      <alignment horizontal="left" wrapText="1"/>
    </xf>
    <xf numFmtId="0" fontId="30" fillId="0" borderId="10" xfId="0" applyFont="1" applyBorder="1" applyAlignment="1">
      <alignment horizontal="left" vertical="center"/>
    </xf>
    <xf numFmtId="0" fontId="40" fillId="0" borderId="11" xfId="0" applyFont="1" applyBorder="1" applyAlignment="1">
      <alignment horizontal="left"/>
    </xf>
    <xf numFmtId="0" fontId="13" fillId="0" borderId="0" xfId="0" applyFont="1" applyBorder="1" applyAlignment="1">
      <alignment horizontal="left"/>
    </xf>
    <xf numFmtId="0" fontId="32" fillId="0" borderId="0" xfId="0" applyFont="1" applyBorder="1" applyAlignment="1">
      <alignment horizontal="left"/>
    </xf>
    <xf numFmtId="0" fontId="21" fillId="8" borderId="8" xfId="0" applyFont="1" applyFill="1" applyBorder="1" applyAlignment="1">
      <alignment horizontal="left" vertical="center"/>
    </xf>
    <xf numFmtId="0" fontId="26" fillId="0" borderId="8" xfId="0" applyFont="1" applyBorder="1" applyAlignment="1">
      <alignment horizontal="center" wrapText="1"/>
    </xf>
    <xf numFmtId="0" fontId="23" fillId="0" borderId="24" xfId="0" applyFont="1" applyBorder="1" applyAlignment="1">
      <alignment horizontal="left"/>
    </xf>
    <xf numFmtId="0" fontId="38" fillId="0" borderId="11" xfId="0" applyFont="1" applyBorder="1" applyAlignment="1">
      <alignment horizontal="left"/>
    </xf>
    <xf numFmtId="0" fontId="19" fillId="0" borderId="24" xfId="0" applyFont="1" applyBorder="1" applyAlignment="1">
      <alignment horizontal="left"/>
    </xf>
    <xf numFmtId="0" fontId="19" fillId="0" borderId="25" xfId="0" applyFont="1" applyBorder="1" applyAlignment="1">
      <alignment horizontal="left"/>
    </xf>
    <xf numFmtId="0" fontId="6" fillId="0" borderId="9" xfId="0" applyFont="1" applyFill="1" applyBorder="1" applyAlignment="1">
      <alignment horizontal="center" vertical="center"/>
    </xf>
    <xf numFmtId="0" fontId="30" fillId="0" borderId="0" xfId="0" applyFont="1" applyBorder="1"/>
    <xf numFmtId="0" fontId="21" fillId="0" borderId="0" xfId="0" applyFont="1" applyBorder="1"/>
    <xf numFmtId="0" fontId="6" fillId="0" borderId="11" xfId="0" applyFont="1" applyFill="1" applyBorder="1" applyAlignment="1">
      <alignment horizontal="center" vertical="center"/>
    </xf>
    <xf numFmtId="0" fontId="35" fillId="0" borderId="0" xfId="0" applyFont="1" applyBorder="1"/>
    <xf numFmtId="0" fontId="20" fillId="0" borderId="11" xfId="0" applyFont="1" applyBorder="1" applyAlignment="1">
      <alignment wrapText="1"/>
    </xf>
    <xf numFmtId="0" fontId="28" fillId="0" borderId="8" xfId="0" applyFont="1" applyBorder="1"/>
    <xf numFmtId="0" fontId="23" fillId="0" borderId="9" xfId="0" applyFont="1" applyBorder="1"/>
    <xf numFmtId="0" fontId="29" fillId="0" borderId="0" xfId="0" applyFont="1" applyBorder="1"/>
    <xf numFmtId="49" fontId="26" fillId="0" borderId="11" xfId="0" applyNumberFormat="1" applyFont="1" applyBorder="1" applyAlignment="1">
      <alignment vertical="center" wrapText="1"/>
    </xf>
    <xf numFmtId="0" fontId="23" fillId="0" borderId="8" xfId="0" applyFont="1" applyBorder="1"/>
    <xf numFmtId="0" fontId="20" fillId="0" borderId="0" xfId="0" applyFont="1" applyBorder="1"/>
    <xf numFmtId="0" fontId="24" fillId="0" borderId="11" xfId="0" applyFont="1" applyBorder="1"/>
    <xf numFmtId="0" fontId="39" fillId="10" borderId="12" xfId="0" applyFont="1" applyFill="1" applyBorder="1"/>
    <xf numFmtId="0" fontId="35" fillId="8" borderId="0" xfId="0" applyFont="1" applyFill="1" applyBorder="1"/>
    <xf numFmtId="0" fontId="39" fillId="10" borderId="12" xfId="0" applyFont="1" applyFill="1" applyBorder="1" applyAlignment="1">
      <alignment horizontal="left"/>
    </xf>
    <xf numFmtId="0" fontId="29" fillId="0" borderId="8" xfId="0" applyFont="1" applyBorder="1"/>
    <xf numFmtId="0" fontId="22" fillId="0" borderId="8" xfId="0" applyFont="1" applyBorder="1"/>
    <xf numFmtId="0" fontId="36" fillId="0" borderId="8" xfId="0" applyFont="1" applyBorder="1" applyAlignment="1">
      <alignment horizontal="center"/>
    </xf>
    <xf numFmtId="0" fontId="30" fillId="0" borderId="9" xfId="0" applyFont="1" applyBorder="1"/>
    <xf numFmtId="0" fontId="36" fillId="0" borderId="0" xfId="0" applyFont="1" applyBorder="1"/>
    <xf numFmtId="0" fontId="34" fillId="8" borderId="12" xfId="0" applyFont="1" applyFill="1" applyBorder="1" applyAlignment="1">
      <alignment horizontal="left"/>
    </xf>
    <xf numFmtId="0" fontId="28" fillId="0" borderId="12" xfId="0" applyFont="1" applyBorder="1" applyAlignment="1">
      <alignment horizontal="left"/>
    </xf>
    <xf numFmtId="0" fontId="24" fillId="0" borderId="8" xfId="0" applyFont="1" applyBorder="1"/>
    <xf numFmtId="0" fontId="33" fillId="0" borderId="0" xfId="0" applyFont="1" applyBorder="1"/>
    <xf numFmtId="0" fontId="21" fillId="0" borderId="12" xfId="0" applyFont="1" applyBorder="1" applyAlignment="1">
      <alignment horizontal="left"/>
    </xf>
    <xf numFmtId="0" fontId="30" fillId="0" borderId="9" xfId="0" applyFont="1" applyBorder="1" applyAlignment="1">
      <alignment wrapText="1"/>
    </xf>
    <xf numFmtId="0" fontId="20" fillId="0" borderId="0" xfId="0" applyFont="1" applyBorder="1" applyAlignment="1">
      <alignment wrapText="1"/>
    </xf>
    <xf numFmtId="0" fontId="6" fillId="0" borderId="12" xfId="0" applyFont="1" applyFill="1" applyBorder="1" applyAlignment="1">
      <alignment horizontal="center" vertical="center"/>
    </xf>
    <xf numFmtId="0" fontId="30" fillId="0" borderId="11" xfId="0" applyFont="1" applyBorder="1" applyAlignment="1">
      <alignment wrapText="1"/>
    </xf>
    <xf numFmtId="0" fontId="32" fillId="0" borderId="9" xfId="0" applyFont="1" applyBorder="1" applyAlignment="1">
      <alignment horizontal="left"/>
    </xf>
    <xf numFmtId="49" fontId="26" fillId="0" borderId="0" xfId="0" applyNumberFormat="1" applyFont="1" applyBorder="1" applyAlignment="1">
      <alignment vertical="center" wrapText="1"/>
    </xf>
    <xf numFmtId="0" fontId="34" fillId="8" borderId="0" xfId="0" applyFont="1" applyFill="1" applyBorder="1"/>
    <xf numFmtId="0" fontId="30" fillId="0" borderId="0" xfId="0" applyFont="1" applyBorder="1" applyAlignment="1">
      <alignment wrapText="1"/>
    </xf>
    <xf numFmtId="0" fontId="23" fillId="0" borderId="0" xfId="0" applyFont="1" applyBorder="1"/>
    <xf numFmtId="0" fontId="13" fillId="0" borderId="0" xfId="0" quotePrefix="1" applyFont="1" applyBorder="1"/>
    <xf numFmtId="0" fontId="21" fillId="0" borderId="12" xfId="0" applyFont="1" applyBorder="1"/>
    <xf numFmtId="49" fontId="6" fillId="0" borderId="8"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0" fontId="41" fillId="0" borderId="0" xfId="0" applyFont="1" applyBorder="1" applyAlignment="1">
      <alignment horizontal="center"/>
    </xf>
    <xf numFmtId="0" fontId="33" fillId="0" borderId="8" xfId="0" applyFont="1" applyBorder="1"/>
    <xf numFmtId="0" fontId="0" fillId="0" borderId="9" xfId="0" applyBorder="1"/>
    <xf numFmtId="0" fontId="13" fillId="0" borderId="13" xfId="0" applyFont="1" applyBorder="1"/>
    <xf numFmtId="0" fontId="0" fillId="0" borderId="8" xfId="0" applyBorder="1"/>
    <xf numFmtId="0" fontId="33" fillId="0" borderId="8" xfId="0" applyFont="1" applyBorder="1" applyAlignment="1">
      <alignment horizontal="left"/>
    </xf>
    <xf numFmtId="0" fontId="30" fillId="0" borderId="8" xfId="0" applyFont="1" applyBorder="1" applyAlignment="1">
      <alignment horizontal="center"/>
    </xf>
    <xf numFmtId="49" fontId="6" fillId="0" borderId="9" xfId="0" applyNumberFormat="1" applyFont="1" applyFill="1" applyBorder="1" applyAlignment="1">
      <alignment horizontal="center" vertical="center" wrapText="1"/>
    </xf>
    <xf numFmtId="0" fontId="37" fillId="8" borderId="0" xfId="0" applyFont="1" applyFill="1" applyBorder="1" applyAlignment="1">
      <alignment vertical="center" wrapText="1"/>
    </xf>
    <xf numFmtId="49" fontId="6" fillId="0" borderId="10" xfId="0" applyNumberFormat="1" applyFont="1" applyFill="1" applyBorder="1" applyAlignment="1">
      <alignment horizontal="center" vertical="center" wrapText="1"/>
    </xf>
    <xf numFmtId="0" fontId="8" fillId="12" borderId="0" xfId="0" applyFont="1" applyFill="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47" fillId="11" borderId="1" xfId="0" applyFont="1" applyFill="1" applyBorder="1" applyAlignment="1">
      <alignment horizontal="center"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xf numFmtId="0" fontId="0" fillId="0" borderId="0" xfId="0"/>
    <xf numFmtId="0" fontId="6" fillId="0" borderId="0" xfId="0" applyFont="1" applyFill="1" applyBorder="1" applyAlignment="1">
      <alignment horizontal="center" vertical="center"/>
    </xf>
    <xf numFmtId="0" fontId="16" fillId="7" borderId="26" xfId="0" applyFont="1" applyFill="1" applyBorder="1"/>
    <xf numFmtId="0" fontId="16" fillId="0" borderId="26" xfId="0" applyFont="1" applyBorder="1"/>
    <xf numFmtId="0" fontId="52" fillId="0" borderId="0" xfId="0" applyFont="1" applyAlignment="1">
      <alignment horizontal="center" vertical="top" wrapText="1"/>
    </xf>
    <xf numFmtId="0" fontId="0" fillId="13" borderId="0" xfId="0" applyFill="1" applyAlignment="1">
      <alignment horizontal="center" vertical="top" wrapText="1"/>
    </xf>
    <xf numFmtId="0" fontId="0" fillId="0" borderId="0" xfId="0" applyAlignment="1">
      <alignment horizontal="center" vertical="top" wrapText="1"/>
    </xf>
    <xf numFmtId="0" fontId="11" fillId="5" borderId="0" xfId="0" applyFont="1" applyFill="1" applyAlignment="1">
      <alignment horizontal="center" vertical="top" wrapText="1"/>
    </xf>
    <xf numFmtId="0" fontId="52" fillId="13" borderId="0" xfId="0" applyFont="1" applyFill="1" applyAlignment="1">
      <alignment horizontal="center" vertical="top" wrapText="1"/>
    </xf>
    <xf numFmtId="0" fontId="11" fillId="5" borderId="0" xfId="0" applyFont="1" applyFill="1"/>
    <xf numFmtId="0" fontId="0" fillId="13" borderId="0" xfId="0" applyFill="1" applyAlignment="1">
      <alignment wrapText="1"/>
    </xf>
    <xf numFmtId="0" fontId="52" fillId="2" borderId="0" xfId="0" applyFont="1" applyFill="1" applyAlignment="1">
      <alignment horizontal="center" vertical="top" wrapText="1"/>
    </xf>
    <xf numFmtId="0" fontId="52" fillId="2" borderId="0" xfId="0" applyFont="1" applyFill="1"/>
    <xf numFmtId="0" fontId="11" fillId="2" borderId="0" xfId="0" applyFont="1" applyFill="1" applyAlignment="1">
      <alignment horizontal="center" vertical="top" wrapText="1"/>
    </xf>
    <xf numFmtId="0" fontId="0" fillId="2" borderId="0" xfId="0" applyFill="1" applyAlignment="1">
      <alignment horizontal="center" vertical="top" wrapText="1"/>
    </xf>
    <xf numFmtId="0" fontId="52" fillId="0" borderId="0" xfId="0" applyFont="1"/>
    <xf numFmtId="0" fontId="0" fillId="5" borderId="0" xfId="0" applyFill="1" applyAlignment="1">
      <alignment horizontal="center" vertical="top" wrapText="1"/>
    </xf>
    <xf numFmtId="0" fontId="52" fillId="0" borderId="0" xfId="0" applyNumberFormat="1" applyFont="1" applyAlignment="1">
      <alignment horizontal="center" vertical="top" wrapText="1"/>
    </xf>
    <xf numFmtId="0" fontId="0" fillId="13" borderId="0" xfId="0" applyNumberFormat="1" applyFill="1" applyAlignment="1">
      <alignment horizontal="center" vertical="top" wrapText="1"/>
    </xf>
    <xf numFmtId="0" fontId="0" fillId="0" borderId="0" xfId="0" applyNumberFormat="1" applyAlignment="1">
      <alignment horizontal="center" vertical="top" wrapText="1"/>
    </xf>
    <xf numFmtId="0" fontId="11" fillId="5" borderId="0" xfId="0" applyNumberFormat="1" applyFont="1" applyFill="1" applyAlignment="1">
      <alignment horizontal="center" vertical="top" wrapText="1"/>
    </xf>
    <xf numFmtId="0" fontId="52" fillId="13" borderId="0" xfId="0" applyNumberFormat="1" applyFont="1" applyFill="1" applyAlignment="1">
      <alignment horizontal="center" vertical="top" wrapText="1"/>
    </xf>
    <xf numFmtId="0" fontId="0" fillId="0" borderId="0" xfId="0" applyNumberFormat="1" applyAlignment="1">
      <alignment wrapText="1"/>
    </xf>
    <xf numFmtId="0" fontId="0" fillId="13" borderId="0" xfId="0" applyNumberFormat="1" applyFill="1" applyAlignment="1">
      <alignment wrapText="1"/>
    </xf>
    <xf numFmtId="0" fontId="52" fillId="13" borderId="0" xfId="0" applyNumberFormat="1" applyFont="1" applyFill="1" applyAlignment="1">
      <alignment vertical="top" wrapText="1"/>
    </xf>
    <xf numFmtId="0" fontId="52" fillId="2" borderId="0" xfId="0" applyNumberFormat="1" applyFont="1" applyFill="1" applyAlignment="1">
      <alignment horizontal="center" vertical="top" wrapText="1"/>
    </xf>
    <xf numFmtId="0" fontId="11" fillId="2" borderId="0" xfId="0" applyNumberFormat="1" applyFont="1" applyFill="1" applyAlignment="1">
      <alignment horizontal="center" vertical="top" wrapText="1"/>
    </xf>
    <xf numFmtId="0" fontId="0" fillId="2" borderId="0" xfId="0" applyNumberFormat="1" applyFill="1" applyAlignment="1">
      <alignment horizontal="center" vertical="top" wrapText="1"/>
    </xf>
    <xf numFmtId="0" fontId="0" fillId="5" borderId="0" xfId="0" applyNumberFormat="1" applyFill="1" applyAlignment="1">
      <alignment horizontal="center" vertical="top" wrapText="1"/>
    </xf>
    <xf numFmtId="0" fontId="16" fillId="7" borderId="7" xfId="0" applyNumberFormat="1" applyFont="1" applyFill="1" applyBorder="1"/>
    <xf numFmtId="0" fontId="16" fillId="7" borderId="7" xfId="0" applyNumberFormat="1" applyFont="1" applyFill="1" applyBorder="1" applyAlignment="1">
      <alignment horizontal="center"/>
    </xf>
    <xf numFmtId="0" fontId="16" fillId="7" borderId="7" xfId="0" applyFont="1" applyFill="1" applyBorder="1" applyAlignment="1">
      <alignment horizontal="center"/>
    </xf>
    <xf numFmtId="49" fontId="0" fillId="5" borderId="27" xfId="0" applyNumberFormat="1" applyFont="1" applyFill="1" applyBorder="1" applyAlignment="1">
      <alignment horizontal="center"/>
    </xf>
    <xf numFmtId="0" fontId="6" fillId="0" borderId="5" xfId="1" applyNumberFormat="1" applyFont="1" applyFill="1" applyBorder="1" applyAlignment="1" applyProtection="1">
      <alignment vertical="center"/>
    </xf>
    <xf numFmtId="0" fontId="6" fillId="0" borderId="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49" fontId="12" fillId="0" borderId="0" xfId="0" applyNumberFormat="1" applyFont="1" applyAlignment="1">
      <alignment horizontal="center" vertical="center"/>
    </xf>
    <xf numFmtId="49" fontId="12" fillId="0" borderId="0" xfId="0" applyNumberFormat="1" applyFont="1" applyAlignment="1">
      <alignment horizontal="center" vertical="center" wrapText="1"/>
    </xf>
    <xf numFmtId="0" fontId="0" fillId="0" borderId="0" xfId="0"/>
    <xf numFmtId="0" fontId="8"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49" fontId="50" fillId="0" borderId="0" xfId="0" applyNumberFormat="1" applyFont="1" applyAlignment="1">
      <alignment horizontal="center" vertical="top" wrapText="1"/>
    </xf>
    <xf numFmtId="0" fontId="48" fillId="0" borderId="0" xfId="0" applyFont="1" applyAlignment="1">
      <alignment horizontal="left" wrapText="1" indent="2"/>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7" fillId="0" borderId="0" xfId="0" applyFont="1" applyFill="1" applyBorder="1" applyAlignment="1">
      <alignment horizontal="center" vertical="center" wrapText="1"/>
    </xf>
    <xf numFmtId="0" fontId="3" fillId="0" borderId="6" xfId="0" applyFont="1" applyFill="1" applyBorder="1" applyAlignment="1">
      <alignment horizontal="justify" vertical="center" wrapText="1"/>
    </xf>
    <xf numFmtId="0" fontId="13" fillId="0" borderId="6" xfId="0" applyFont="1" applyFill="1" applyBorder="1" applyAlignment="1">
      <alignment horizontal="justify" vertical="center" wrapText="1"/>
    </xf>
    <xf numFmtId="0" fontId="3" fillId="0" borderId="0" xfId="0" applyFont="1" applyFill="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182708</xdr:colOff>
      <xdr:row>2</xdr:row>
      <xdr:rowOff>803</xdr:rowOff>
    </xdr:from>
    <xdr:to>
      <xdr:col>1</xdr:col>
      <xdr:colOff>1554308</xdr:colOff>
      <xdr:row>2</xdr:row>
      <xdr:rowOff>803</xdr:rowOff>
    </xdr:to>
    <xdr:cxnSp macro="">
      <xdr:nvCxnSpPr>
        <xdr:cNvPr id="6" name="Straight Connector 5">
          <a:extLst>
            <a:ext uri="{FF2B5EF4-FFF2-40B4-BE49-F238E27FC236}">
              <a16:creationId xmlns="" xmlns:a16="http://schemas.microsoft.com/office/drawing/2014/main" id="{B37710CD-FC4F-440F-9E9D-E68DA7396633}"/>
            </a:ext>
          </a:extLst>
        </xdr:cNvPr>
        <xdr:cNvCxnSpPr/>
      </xdr:nvCxnSpPr>
      <xdr:spPr>
        <a:xfrm>
          <a:off x="782783" y="419903"/>
          <a:ext cx="1371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292876</xdr:colOff>
      <xdr:row>1</xdr:row>
      <xdr:rowOff>194698</xdr:rowOff>
    </xdr:from>
    <xdr:to>
      <xdr:col>6</xdr:col>
      <xdr:colOff>614821</xdr:colOff>
      <xdr:row>1</xdr:row>
      <xdr:rowOff>194698</xdr:rowOff>
    </xdr:to>
    <xdr:cxnSp macro="">
      <xdr:nvCxnSpPr>
        <xdr:cNvPr id="7" name="Straight Connector 6">
          <a:extLst>
            <a:ext uri="{FF2B5EF4-FFF2-40B4-BE49-F238E27FC236}">
              <a16:creationId xmlns="" xmlns:a16="http://schemas.microsoft.com/office/drawing/2014/main" id="{FB69D8B5-0268-454F-AB03-12FD5F18E3FD}"/>
            </a:ext>
          </a:extLst>
        </xdr:cNvPr>
        <xdr:cNvCxnSpPr/>
      </xdr:nvCxnSpPr>
      <xdr:spPr>
        <a:xfrm flipV="1">
          <a:off x="4036201" y="413773"/>
          <a:ext cx="16459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639908</xdr:colOff>
      <xdr:row>611</xdr:row>
      <xdr:rowOff>803</xdr:rowOff>
    </xdr:from>
    <xdr:to>
      <xdr:col>1</xdr:col>
      <xdr:colOff>1279988</xdr:colOff>
      <xdr:row>611</xdr:row>
      <xdr:rowOff>803</xdr:rowOff>
    </xdr:to>
    <xdr:cxnSp macro="">
      <xdr:nvCxnSpPr>
        <xdr:cNvPr id="2" name="Straight Connector 1">
          <a:extLst>
            <a:ext uri="{FF2B5EF4-FFF2-40B4-BE49-F238E27FC236}">
              <a16:creationId xmlns="" xmlns:a16="http://schemas.microsoft.com/office/drawing/2014/main" id="{F4D9D047-DBC0-494A-A55B-BA9543C7BD35}"/>
            </a:ext>
          </a:extLst>
        </xdr:cNvPr>
        <xdr:cNvCxnSpPr/>
      </xdr:nvCxnSpPr>
      <xdr:spPr>
        <a:xfrm>
          <a:off x="1239983" y="419903"/>
          <a:ext cx="6400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111901</xdr:colOff>
      <xdr:row>611</xdr:row>
      <xdr:rowOff>4198</xdr:rowOff>
    </xdr:from>
    <xdr:to>
      <xdr:col>5</xdr:col>
      <xdr:colOff>557506</xdr:colOff>
      <xdr:row>611</xdr:row>
      <xdr:rowOff>4198</xdr:rowOff>
    </xdr:to>
    <xdr:cxnSp macro="">
      <xdr:nvCxnSpPr>
        <xdr:cNvPr id="3" name="Straight Connector 2">
          <a:extLst>
            <a:ext uri="{FF2B5EF4-FFF2-40B4-BE49-F238E27FC236}">
              <a16:creationId xmlns="" xmlns:a16="http://schemas.microsoft.com/office/drawing/2014/main" id="{72B692E2-1E92-446D-81B7-3B54095B2E7E}"/>
            </a:ext>
          </a:extLst>
        </xdr:cNvPr>
        <xdr:cNvCxnSpPr/>
      </xdr:nvCxnSpPr>
      <xdr:spPr>
        <a:xfrm flipV="1">
          <a:off x="3759976" y="423298"/>
          <a:ext cx="18267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28"/>
  <sheetViews>
    <sheetView tabSelected="1" showWhiteSpace="0" view="pageBreakPreview" zoomScaleNormal="100" zoomScaleSheetLayoutView="100" workbookViewId="0">
      <selection activeCell="B40" sqref="B40"/>
    </sheetView>
  </sheetViews>
  <sheetFormatPr defaultRowHeight="15" customHeight="1"/>
  <cols>
    <col min="1" max="1" width="9" style="35" customWidth="1"/>
    <col min="2" max="2" width="36.42578125" style="48" customWidth="1"/>
    <col min="3" max="3" width="10.7109375" style="49" customWidth="1"/>
    <col min="4" max="4" width="12.140625" style="49" customWidth="1"/>
    <col min="5" max="5" width="7.7109375" style="35" customWidth="1"/>
    <col min="6" max="6" width="20.7109375" style="47" customWidth="1"/>
    <col min="7" max="7" width="24.7109375" style="47" hidden="1" customWidth="1"/>
    <col min="8" max="8" width="9.140625" style="87" customWidth="1"/>
    <col min="9" max="9" width="9.140625" style="35" customWidth="1"/>
    <col min="10" max="16384" width="9.140625" style="35"/>
  </cols>
  <sheetData>
    <row r="1" spans="1:7" ht="17.25" customHeight="1">
      <c r="A1" s="336" t="s">
        <v>3350</v>
      </c>
      <c r="B1" s="336"/>
      <c r="C1" s="337" t="s">
        <v>1</v>
      </c>
      <c r="D1" s="337"/>
      <c r="E1" s="337"/>
      <c r="F1" s="337"/>
      <c r="G1" s="337"/>
    </row>
    <row r="2" spans="1:7" ht="15.75" customHeight="1">
      <c r="A2" s="337" t="s">
        <v>0</v>
      </c>
      <c r="B2" s="337"/>
      <c r="C2" s="337" t="s">
        <v>2</v>
      </c>
      <c r="D2" s="337"/>
      <c r="E2" s="337"/>
      <c r="F2" s="337"/>
      <c r="G2" s="337"/>
    </row>
    <row r="3" spans="1:7" ht="24" customHeight="1">
      <c r="A3" s="336" t="s">
        <v>3377</v>
      </c>
      <c r="B3" s="337"/>
      <c r="C3" s="341" t="s">
        <v>4040</v>
      </c>
      <c r="D3" s="341"/>
      <c r="E3" s="341"/>
      <c r="F3" s="341"/>
      <c r="G3" s="341"/>
    </row>
    <row r="4" spans="1:7" ht="39.75" customHeight="1">
      <c r="A4" s="342" t="s">
        <v>3378</v>
      </c>
      <c r="B4" s="342"/>
      <c r="C4" s="342"/>
      <c r="D4" s="342"/>
      <c r="E4" s="342"/>
      <c r="F4" s="342"/>
      <c r="G4" s="342"/>
    </row>
    <row r="5" spans="1:7" ht="56.25" customHeight="1">
      <c r="A5" s="343" t="s">
        <v>4061</v>
      </c>
      <c r="B5" s="343"/>
      <c r="C5" s="343"/>
      <c r="D5" s="343"/>
      <c r="E5" s="343"/>
      <c r="F5" s="343"/>
      <c r="G5" s="343"/>
    </row>
    <row r="6" spans="1:7" ht="6" customHeight="1">
      <c r="A6" s="38"/>
      <c r="B6" s="40"/>
      <c r="C6" s="41"/>
      <c r="D6" s="38"/>
      <c r="E6" s="38"/>
      <c r="F6" s="39"/>
      <c r="G6" s="88"/>
    </row>
    <row r="7" spans="1:7" ht="28.5" customHeight="1">
      <c r="A7" s="73" t="s">
        <v>3</v>
      </c>
      <c r="B7" s="73" t="s">
        <v>4</v>
      </c>
      <c r="C7" s="74" t="s">
        <v>118</v>
      </c>
      <c r="D7" s="74" t="s">
        <v>6</v>
      </c>
      <c r="E7" s="73" t="s">
        <v>79</v>
      </c>
      <c r="F7" s="74" t="s">
        <v>21</v>
      </c>
      <c r="G7" s="43" t="s">
        <v>87</v>
      </c>
    </row>
    <row r="8" spans="1:7" ht="16.5" customHeight="1">
      <c r="A8" s="44">
        <v>12101</v>
      </c>
      <c r="B8" s="45" t="s">
        <v>179</v>
      </c>
      <c r="C8" s="46" t="s">
        <v>270</v>
      </c>
      <c r="D8" s="55" t="s">
        <v>4041</v>
      </c>
      <c r="E8" s="44" t="s">
        <v>80</v>
      </c>
      <c r="F8" s="44" t="s">
        <v>3951</v>
      </c>
      <c r="G8" s="173" t="str">
        <f>VLOOKUP(A8,'Hinh thuc thi'!$A$1:$D$934,4,0)</f>
        <v>Viết online đề mở</v>
      </c>
    </row>
    <row r="9" spans="1:7" ht="16.5" customHeight="1">
      <c r="A9" s="44">
        <v>12108</v>
      </c>
      <c r="B9" s="45" t="s">
        <v>1100</v>
      </c>
      <c r="C9" s="46" t="s">
        <v>92</v>
      </c>
      <c r="D9" s="55" t="s">
        <v>4041</v>
      </c>
      <c r="E9" s="44" t="s">
        <v>81</v>
      </c>
      <c r="F9" s="44" t="s">
        <v>84</v>
      </c>
      <c r="G9" s="173" t="str">
        <f>VLOOKUP(A9,'Hinh thuc thi'!$A$1:$D$934,4,0)</f>
        <v>Viết online đề mở</v>
      </c>
    </row>
    <row r="10" spans="1:7" ht="16.5" customHeight="1">
      <c r="A10" s="44">
        <v>12115</v>
      </c>
      <c r="B10" s="45" t="s">
        <v>1101</v>
      </c>
      <c r="C10" s="46" t="s">
        <v>108</v>
      </c>
      <c r="D10" s="55" t="s">
        <v>4045</v>
      </c>
      <c r="E10" s="44" t="s">
        <v>81</v>
      </c>
      <c r="F10" s="44" t="s">
        <v>85</v>
      </c>
      <c r="G10" s="173" t="str">
        <f>VLOOKUP(A10,'Hinh thuc thi'!$A$1:$D$934,4,0)</f>
        <v>Viết online đề mở</v>
      </c>
    </row>
    <row r="11" spans="1:7" ht="16.5" customHeight="1">
      <c r="A11" s="44">
        <v>12116</v>
      </c>
      <c r="B11" s="45" t="s">
        <v>1102</v>
      </c>
      <c r="C11" s="46" t="s">
        <v>108</v>
      </c>
      <c r="D11" s="55" t="s">
        <v>4047</v>
      </c>
      <c r="E11" s="44" t="s">
        <v>81</v>
      </c>
      <c r="F11" s="44" t="s">
        <v>83</v>
      </c>
      <c r="G11" s="173" t="str">
        <f>VLOOKUP(A11,'Hinh thuc thi'!$A$1:$D$934,4,0)</f>
        <v>Viết online đề mở</v>
      </c>
    </row>
    <row r="12" spans="1:7" ht="16.5" customHeight="1">
      <c r="A12" s="44">
        <v>12118</v>
      </c>
      <c r="B12" s="45" t="s">
        <v>1104</v>
      </c>
      <c r="C12" s="46" t="s">
        <v>92</v>
      </c>
      <c r="D12" s="55" t="s">
        <v>4043</v>
      </c>
      <c r="E12" s="44" t="s">
        <v>80</v>
      </c>
      <c r="F12" s="44" t="s">
        <v>84</v>
      </c>
      <c r="G12" s="173" t="str">
        <f>VLOOKUP(A12,'Hinh thuc thi'!$A$1:$D$934,4,0)</f>
        <v>Viết online đề mở</v>
      </c>
    </row>
    <row r="13" spans="1:7" s="89" customFormat="1" ht="16.5" customHeight="1">
      <c r="A13" s="44">
        <v>12215</v>
      </c>
      <c r="B13" s="45" t="s">
        <v>357</v>
      </c>
      <c r="C13" s="46" t="s">
        <v>108</v>
      </c>
      <c r="D13" s="55" t="s">
        <v>4051</v>
      </c>
      <c r="E13" s="44" t="s">
        <v>81</v>
      </c>
      <c r="F13" s="44" t="s">
        <v>85</v>
      </c>
      <c r="G13" s="173" t="str">
        <f>VLOOKUP(A13,'Hinh thuc thi'!$A$1:$D$934,4,0)</f>
        <v>Viết online đề mở</v>
      </c>
    </row>
    <row r="14" spans="1:7" ht="16.5" customHeight="1">
      <c r="A14" s="44">
        <v>12216</v>
      </c>
      <c r="B14" s="45" t="s">
        <v>1112</v>
      </c>
      <c r="C14" s="46" t="s">
        <v>92</v>
      </c>
      <c r="D14" s="55" t="s">
        <v>4044</v>
      </c>
      <c r="E14" s="44" t="s">
        <v>80</v>
      </c>
      <c r="F14" s="44" t="s">
        <v>84</v>
      </c>
      <c r="G14" s="173" t="str">
        <f>VLOOKUP(A14,'Hinh thuc thi'!$A$1:$D$934,4,0)</f>
        <v>Viết online đề mở</v>
      </c>
    </row>
    <row r="15" spans="1:7" s="89" customFormat="1" ht="16.5" customHeight="1">
      <c r="A15" s="44">
        <v>12218</v>
      </c>
      <c r="B15" s="45" t="s">
        <v>934</v>
      </c>
      <c r="C15" s="46" t="s">
        <v>92</v>
      </c>
      <c r="D15" s="55" t="s">
        <v>4046</v>
      </c>
      <c r="E15" s="44" t="s">
        <v>81</v>
      </c>
      <c r="F15" s="44" t="s">
        <v>84</v>
      </c>
      <c r="G15" s="173" t="str">
        <f>VLOOKUP(A15,'Hinh thuc thi'!$A$1:$D$934,4,0)</f>
        <v>Viết online đề mở</v>
      </c>
    </row>
    <row r="16" spans="1:7" ht="16.5" customHeight="1">
      <c r="A16" s="44">
        <v>12219</v>
      </c>
      <c r="B16" s="45" t="s">
        <v>1114</v>
      </c>
      <c r="C16" s="46" t="s">
        <v>92</v>
      </c>
      <c r="D16" s="55" t="s">
        <v>4048</v>
      </c>
      <c r="E16" s="44" t="s">
        <v>80</v>
      </c>
      <c r="F16" s="44" t="s">
        <v>84</v>
      </c>
      <c r="G16" s="173" t="str">
        <f>VLOOKUP(A16,'Hinh thuc thi'!$A$1:$D$934,4,0)</f>
        <v>Viết online đề mở</v>
      </c>
    </row>
    <row r="17" spans="1:7" ht="16.5" customHeight="1">
      <c r="A17" s="44">
        <v>12220</v>
      </c>
      <c r="B17" s="45" t="s">
        <v>1115</v>
      </c>
      <c r="C17" s="46" t="s">
        <v>92</v>
      </c>
      <c r="D17" s="55" t="s">
        <v>4050</v>
      </c>
      <c r="E17" s="44" t="s">
        <v>80</v>
      </c>
      <c r="F17" s="44" t="s">
        <v>84</v>
      </c>
      <c r="G17" s="173" t="str">
        <f>VLOOKUP(A17,'Hinh thuc thi'!$A$1:$D$934,4,0)</f>
        <v>Viết online đề mở</v>
      </c>
    </row>
    <row r="18" spans="1:7" s="64" customFormat="1" ht="16.5" customHeight="1">
      <c r="A18" s="44">
        <v>12306</v>
      </c>
      <c r="B18" s="45" t="s">
        <v>3383</v>
      </c>
      <c r="C18" s="46" t="s">
        <v>95</v>
      </c>
      <c r="D18" s="55" t="s">
        <v>4041</v>
      </c>
      <c r="E18" s="44" t="s">
        <v>81</v>
      </c>
      <c r="F18" s="44" t="s">
        <v>1024</v>
      </c>
      <c r="G18" s="173" t="e">
        <f>VLOOKUP(A18,'Hinh thuc thi'!$A$1:$D$934,4,0)</f>
        <v>#N/A</v>
      </c>
    </row>
    <row r="19" spans="1:7" ht="16.5" customHeight="1">
      <c r="A19" s="44">
        <v>12313</v>
      </c>
      <c r="B19" s="45" t="s">
        <v>935</v>
      </c>
      <c r="C19" s="46" t="s">
        <v>92</v>
      </c>
      <c r="D19" s="55" t="s">
        <v>4044</v>
      </c>
      <c r="E19" s="44" t="s">
        <v>80</v>
      </c>
      <c r="F19" s="44" t="s">
        <v>450</v>
      </c>
      <c r="G19" s="173" t="str">
        <f>VLOOKUP(A19,'Hinh thuc thi'!$A$1:$D$934,4,0)</f>
        <v>Viết online đề mở</v>
      </c>
    </row>
    <row r="20" spans="1:7" ht="16.5" customHeight="1">
      <c r="A20" s="44">
        <v>12318</v>
      </c>
      <c r="B20" s="45" t="s">
        <v>1118</v>
      </c>
      <c r="C20" s="46" t="s">
        <v>92</v>
      </c>
      <c r="D20" s="55" t="s">
        <v>4046</v>
      </c>
      <c r="E20" s="44" t="s">
        <v>81</v>
      </c>
      <c r="F20" s="44" t="s">
        <v>450</v>
      </c>
      <c r="G20" s="173" t="str">
        <f>VLOOKUP(A20,'Hinh thuc thi'!$A$1:$D$934,4,0)</f>
        <v>Viết online đề mở</v>
      </c>
    </row>
    <row r="21" spans="1:7" ht="16.5" customHeight="1">
      <c r="A21" s="44">
        <v>12331</v>
      </c>
      <c r="B21" s="45" t="s">
        <v>1124</v>
      </c>
      <c r="C21" s="46" t="s">
        <v>92</v>
      </c>
      <c r="D21" s="55" t="s">
        <v>4041</v>
      </c>
      <c r="E21" s="44" t="s">
        <v>81</v>
      </c>
      <c r="F21" s="44" t="s">
        <v>201</v>
      </c>
      <c r="G21" s="173" t="str">
        <f>VLOOKUP(A21,'Hinh thuc thi'!$A$1:$D$934,4,0)</f>
        <v>Viết online đề mở</v>
      </c>
    </row>
    <row r="22" spans="1:7" ht="16.5" customHeight="1">
      <c r="A22" s="44">
        <v>12334</v>
      </c>
      <c r="B22" s="45" t="s">
        <v>1125</v>
      </c>
      <c r="C22" s="46" t="s">
        <v>92</v>
      </c>
      <c r="D22" s="55" t="s">
        <v>4048</v>
      </c>
      <c r="E22" s="44" t="s">
        <v>80</v>
      </c>
      <c r="F22" s="44" t="s">
        <v>450</v>
      </c>
      <c r="G22" s="173" t="str">
        <f>VLOOKUP(A22,'Hinh thuc thi'!$A$1:$D$934,4,0)</f>
        <v>Viết online đề mở</v>
      </c>
    </row>
    <row r="23" spans="1:7" ht="16.5" customHeight="1">
      <c r="A23" s="44">
        <v>12336</v>
      </c>
      <c r="B23" s="45" t="s">
        <v>1126</v>
      </c>
      <c r="C23" s="46" t="s">
        <v>92</v>
      </c>
      <c r="D23" s="55" t="s">
        <v>4050</v>
      </c>
      <c r="E23" s="44" t="s">
        <v>80</v>
      </c>
      <c r="F23" s="44" t="s">
        <v>450</v>
      </c>
      <c r="G23" s="173" t="str">
        <f>VLOOKUP(A23,'Hinh thuc thi'!$A$1:$D$934,4,0)</f>
        <v>Vấn đáp online</v>
      </c>
    </row>
    <row r="24" spans="1:7" ht="16.5" customHeight="1">
      <c r="A24" s="44">
        <v>12338</v>
      </c>
      <c r="B24" s="45" t="s">
        <v>1127</v>
      </c>
      <c r="C24" s="46" t="s">
        <v>92</v>
      </c>
      <c r="D24" s="55" t="s">
        <v>4054</v>
      </c>
      <c r="E24" s="44" t="s">
        <v>80</v>
      </c>
      <c r="F24" s="44" t="s">
        <v>84</v>
      </c>
      <c r="G24" s="173" t="str">
        <f>VLOOKUP(A24,'Hinh thuc thi'!$A$1:$D$934,4,0)</f>
        <v>Viết online đề mở</v>
      </c>
    </row>
    <row r="25" spans="1:7" ht="16.5" customHeight="1">
      <c r="A25" s="44">
        <v>12343</v>
      </c>
      <c r="B25" s="45" t="s">
        <v>3383</v>
      </c>
      <c r="C25" s="46" t="s">
        <v>92</v>
      </c>
      <c r="D25" s="55" t="s">
        <v>4045</v>
      </c>
      <c r="E25" s="44" t="s">
        <v>81</v>
      </c>
      <c r="F25" s="44" t="s">
        <v>159</v>
      </c>
      <c r="G25" s="173" t="e">
        <f>VLOOKUP(A25,'Hinh thuc thi'!$A$1:$D$934,4,0)</f>
        <v>#N/A</v>
      </c>
    </row>
    <row r="26" spans="1:7" ht="16.5" customHeight="1">
      <c r="A26" s="44">
        <v>12402</v>
      </c>
      <c r="B26" s="45" t="s">
        <v>1128</v>
      </c>
      <c r="C26" s="46" t="s">
        <v>108</v>
      </c>
      <c r="D26" s="55" t="s">
        <v>4045</v>
      </c>
      <c r="E26" s="44" t="s">
        <v>81</v>
      </c>
      <c r="F26" s="44" t="s">
        <v>3983</v>
      </c>
      <c r="G26" s="173" t="str">
        <f>VLOOKUP(A26,'Hinh thuc thi'!$A$1:$D$934,4,0)</f>
        <v>Viết online đề mở</v>
      </c>
    </row>
    <row r="27" spans="1:7" ht="16.5" customHeight="1">
      <c r="A27" s="44">
        <v>12404</v>
      </c>
      <c r="B27" s="45" t="s">
        <v>1129</v>
      </c>
      <c r="C27" s="46" t="s">
        <v>92</v>
      </c>
      <c r="D27" s="55" t="s">
        <v>4043</v>
      </c>
      <c r="E27" s="44" t="s">
        <v>80</v>
      </c>
      <c r="F27" s="44" t="s">
        <v>4007</v>
      </c>
      <c r="G27" s="173" t="str">
        <f>VLOOKUP(A27,'Hinh thuc thi'!$A$1:$D$934,4,0)</f>
        <v>Viết online đề mở</v>
      </c>
    </row>
    <row r="28" spans="1:7" ht="16.5" customHeight="1">
      <c r="A28" s="44">
        <v>12408</v>
      </c>
      <c r="B28" s="45" t="s">
        <v>1130</v>
      </c>
      <c r="C28" s="46" t="s">
        <v>92</v>
      </c>
      <c r="D28" s="55" t="s">
        <v>4044</v>
      </c>
      <c r="E28" s="44" t="s">
        <v>80</v>
      </c>
      <c r="F28" s="44" t="s">
        <v>1028</v>
      </c>
      <c r="G28" s="173" t="str">
        <f>VLOOKUP(A28,'Hinh thuc thi'!$A$1:$D$934,4,0)</f>
        <v>Viết online đề mở</v>
      </c>
    </row>
    <row r="29" spans="1:7" ht="16.5" customHeight="1">
      <c r="A29" s="44">
        <v>12410</v>
      </c>
      <c r="B29" s="45" t="s">
        <v>1131</v>
      </c>
      <c r="C29" s="46" t="s">
        <v>98</v>
      </c>
      <c r="D29" s="55" t="s">
        <v>4046</v>
      </c>
      <c r="E29" s="44" t="s">
        <v>81</v>
      </c>
      <c r="F29" s="44" t="s">
        <v>1028</v>
      </c>
      <c r="G29" s="173" t="str">
        <f>VLOOKUP(A29,'Hinh thuc thi'!$A$1:$D$934,4,0)</f>
        <v>Viết online đề mở</v>
      </c>
    </row>
    <row r="30" spans="1:7" ht="16.5" customHeight="1">
      <c r="A30" s="44">
        <v>12411</v>
      </c>
      <c r="B30" s="45" t="s">
        <v>1132</v>
      </c>
      <c r="C30" s="46" t="s">
        <v>92</v>
      </c>
      <c r="D30" s="55" t="s">
        <v>4048</v>
      </c>
      <c r="E30" s="44" t="s">
        <v>80</v>
      </c>
      <c r="F30" s="44" t="s">
        <v>1028</v>
      </c>
      <c r="G30" s="173" t="str">
        <f>VLOOKUP(A30,'Hinh thuc thi'!$A$1:$D$934,4,0)</f>
        <v>Viết online đề mở</v>
      </c>
    </row>
    <row r="31" spans="1:7" ht="16.5" customHeight="1">
      <c r="A31" s="44">
        <v>12413</v>
      </c>
      <c r="B31" s="45" t="s">
        <v>3384</v>
      </c>
      <c r="C31" s="46" t="s">
        <v>92</v>
      </c>
      <c r="D31" s="55" t="s">
        <v>4050</v>
      </c>
      <c r="E31" s="44" t="s">
        <v>80</v>
      </c>
      <c r="F31" s="44" t="s">
        <v>159</v>
      </c>
      <c r="G31" s="173" t="e">
        <f>VLOOKUP(A31,'Hinh thuc thi'!$A$1:$D$934,4,0)</f>
        <v>#N/A</v>
      </c>
    </row>
    <row r="32" spans="1:7" ht="16.5" customHeight="1">
      <c r="A32" s="44">
        <v>12417</v>
      </c>
      <c r="B32" s="45" t="s">
        <v>1133</v>
      </c>
      <c r="C32" s="46" t="s">
        <v>92</v>
      </c>
      <c r="D32" s="55" t="s">
        <v>4054</v>
      </c>
      <c r="E32" s="44" t="s">
        <v>80</v>
      </c>
      <c r="F32" s="44" t="s">
        <v>450</v>
      </c>
      <c r="G32" s="173" t="str">
        <f>VLOOKUP(A32,'Hinh thuc thi'!$A$1:$D$934,4,0)</f>
        <v>Viết online đề mở</v>
      </c>
    </row>
    <row r="33" spans="1:7" ht="16.5" customHeight="1">
      <c r="A33" s="44">
        <v>12419</v>
      </c>
      <c r="B33" s="45" t="s">
        <v>1134</v>
      </c>
      <c r="C33" s="46" t="s">
        <v>97</v>
      </c>
      <c r="D33" s="55" t="s">
        <v>4047</v>
      </c>
      <c r="E33" s="44" t="s">
        <v>81</v>
      </c>
      <c r="F33" s="44" t="s">
        <v>3902</v>
      </c>
      <c r="G33" s="173" t="str">
        <f>VLOOKUP(A33,'Hinh thuc thi'!$A$1:$D$934,4,0)</f>
        <v>Trắc nghiệm online</v>
      </c>
    </row>
    <row r="34" spans="1:7" ht="16.5" customHeight="1">
      <c r="A34" s="44">
        <v>25101</v>
      </c>
      <c r="B34" s="45" t="s">
        <v>190</v>
      </c>
      <c r="C34" s="46" t="s">
        <v>3859</v>
      </c>
      <c r="D34" s="55" t="s">
        <v>4058</v>
      </c>
      <c r="E34" s="44" t="s">
        <v>80</v>
      </c>
      <c r="F34" s="44" t="s">
        <v>113</v>
      </c>
      <c r="G34" s="173" t="str">
        <f>VLOOKUP(A34,'Hinh thuc thi'!$A$1:$D$934,4,0)</f>
        <v>Vấn đáp online</v>
      </c>
    </row>
    <row r="35" spans="1:7" ht="16.5" customHeight="1">
      <c r="A35" s="44">
        <v>25102</v>
      </c>
      <c r="B35" s="45" t="s">
        <v>272</v>
      </c>
      <c r="C35" s="46" t="s">
        <v>3860</v>
      </c>
      <c r="D35" s="55" t="s">
        <v>4050</v>
      </c>
      <c r="E35" s="44" t="s">
        <v>81</v>
      </c>
      <c r="F35" s="44" t="s">
        <v>3958</v>
      </c>
      <c r="G35" s="173" t="str">
        <f>VLOOKUP(A35,'Hinh thuc thi'!$A$1:$D$934,4,0)</f>
        <v>Vấn đáp online</v>
      </c>
    </row>
    <row r="36" spans="1:7" ht="16.5" customHeight="1">
      <c r="A36" s="44">
        <v>25103</v>
      </c>
      <c r="B36" s="45" t="s">
        <v>186</v>
      </c>
      <c r="C36" s="46" t="s">
        <v>3854</v>
      </c>
      <c r="D36" s="55" t="s">
        <v>4053</v>
      </c>
      <c r="E36" s="44" t="s">
        <v>81</v>
      </c>
      <c r="F36" s="44" t="s">
        <v>442</v>
      </c>
      <c r="G36" s="173" t="str">
        <f>VLOOKUP(A36,'Hinh thuc thi'!$A$1:$D$934,4,0)</f>
        <v>Vấn đáp online</v>
      </c>
    </row>
    <row r="37" spans="1:7" ht="16.5" customHeight="1">
      <c r="A37" s="44">
        <v>25202</v>
      </c>
      <c r="B37" s="45" t="s">
        <v>991</v>
      </c>
      <c r="C37" s="46" t="s">
        <v>105</v>
      </c>
      <c r="D37" s="55" t="s">
        <v>4049</v>
      </c>
      <c r="E37" s="44" t="s">
        <v>80</v>
      </c>
      <c r="F37" s="44" t="s">
        <v>336</v>
      </c>
      <c r="G37" s="173" t="str">
        <f>VLOOKUP(A37,'Hinh thuc thi'!$A$1:$D$934,4,0)</f>
        <v>Trắc nghiệm online</v>
      </c>
    </row>
    <row r="38" spans="1:7" ht="16.5" customHeight="1">
      <c r="A38" s="44">
        <v>25206</v>
      </c>
      <c r="B38" s="45" t="s">
        <v>1466</v>
      </c>
      <c r="C38" s="46" t="s">
        <v>105</v>
      </c>
      <c r="D38" s="55" t="s">
        <v>4047</v>
      </c>
      <c r="E38" s="44" t="s">
        <v>81</v>
      </c>
      <c r="F38" s="44" t="s">
        <v>342</v>
      </c>
      <c r="G38" s="173" t="str">
        <f>VLOOKUP(A38,'Hinh thuc thi'!$A$1:$D$934,4,0)</f>
        <v>Trắc nghiệm online</v>
      </c>
    </row>
    <row r="39" spans="1:7" ht="16.5" customHeight="1">
      <c r="A39" s="44">
        <v>25210</v>
      </c>
      <c r="B39" s="45" t="s">
        <v>1471</v>
      </c>
      <c r="C39" s="46" t="s">
        <v>105</v>
      </c>
      <c r="D39" s="55" t="s">
        <v>4051</v>
      </c>
      <c r="E39" s="44" t="s">
        <v>81</v>
      </c>
      <c r="F39" s="44" t="s">
        <v>336</v>
      </c>
      <c r="G39" s="173" t="e">
        <f>VLOOKUP(A39,'Hinh thuc thi'!$A$1:$D$934,4,0)</f>
        <v>#N/A</v>
      </c>
    </row>
    <row r="40" spans="1:7" ht="16.5" customHeight="1">
      <c r="A40" s="44">
        <v>25212</v>
      </c>
      <c r="B40" s="45" t="s">
        <v>1469</v>
      </c>
      <c r="C40" s="46" t="s">
        <v>105</v>
      </c>
      <c r="D40" s="55" t="s">
        <v>4051</v>
      </c>
      <c r="E40" s="44" t="s">
        <v>80</v>
      </c>
      <c r="F40" s="44" t="s">
        <v>442</v>
      </c>
      <c r="G40" s="173" t="str">
        <f>VLOOKUP(A40,'Hinh thuc thi'!$A$1:$D$934,4,0)</f>
        <v>Vấn đáp online</v>
      </c>
    </row>
    <row r="41" spans="1:7" ht="16.5" customHeight="1">
      <c r="A41" s="44">
        <v>25222</v>
      </c>
      <c r="B41" s="45" t="s">
        <v>1472</v>
      </c>
      <c r="C41" s="46" t="s">
        <v>105</v>
      </c>
      <c r="D41" s="55" t="s">
        <v>4049</v>
      </c>
      <c r="E41" s="44" t="s">
        <v>80</v>
      </c>
      <c r="F41" s="44" t="s">
        <v>336</v>
      </c>
      <c r="G41" s="173" t="str">
        <f>VLOOKUP(A41,'Hinh thuc thi'!$A$1:$D$934,4,0)</f>
        <v>Trắc nghiệm online</v>
      </c>
    </row>
    <row r="42" spans="1:7" ht="16.5" customHeight="1">
      <c r="A42" s="44">
        <v>25226</v>
      </c>
      <c r="B42" s="45" t="s">
        <v>1473</v>
      </c>
      <c r="C42" s="46" t="s">
        <v>105</v>
      </c>
      <c r="D42" s="55" t="s">
        <v>4047</v>
      </c>
      <c r="E42" s="44" t="s">
        <v>81</v>
      </c>
      <c r="F42" s="44" t="s">
        <v>342</v>
      </c>
      <c r="G42" s="173" t="str">
        <f>VLOOKUP(A42,'Hinh thuc thi'!$A$1:$D$934,4,0)</f>
        <v>Trắc nghiệm online</v>
      </c>
    </row>
    <row r="43" spans="1:7" ht="16.5" customHeight="1">
      <c r="A43" s="44">
        <v>25232</v>
      </c>
      <c r="B43" s="45" t="s">
        <v>1475</v>
      </c>
      <c r="C43" s="46" t="s">
        <v>105</v>
      </c>
      <c r="D43" s="55" t="s">
        <v>4049</v>
      </c>
      <c r="E43" s="44" t="s">
        <v>80</v>
      </c>
      <c r="F43" s="44" t="s">
        <v>336</v>
      </c>
      <c r="G43" s="173" t="str">
        <f>VLOOKUP(A43,'Hinh thuc thi'!$A$1:$D$934,4,0)</f>
        <v>Viết online đề mở</v>
      </c>
    </row>
    <row r="44" spans="1:7" ht="16.5" customHeight="1">
      <c r="A44" s="44">
        <v>25236</v>
      </c>
      <c r="B44" s="45" t="s">
        <v>1476</v>
      </c>
      <c r="C44" s="46" t="s">
        <v>105</v>
      </c>
      <c r="D44" s="55" t="s">
        <v>4047</v>
      </c>
      <c r="E44" s="44" t="s">
        <v>81</v>
      </c>
      <c r="F44" s="44" t="s">
        <v>342</v>
      </c>
      <c r="G44" s="173" t="str">
        <f>VLOOKUP(A44,'Hinh thuc thi'!$A$1:$D$934,4,0)</f>
        <v>Viết online đề mở</v>
      </c>
    </row>
    <row r="45" spans="1:7" ht="16.5" customHeight="1">
      <c r="A45" s="44">
        <v>25251</v>
      </c>
      <c r="B45" s="45" t="s">
        <v>1479</v>
      </c>
      <c r="C45" s="46" t="s">
        <v>92</v>
      </c>
      <c r="D45" s="55" t="s">
        <v>4046</v>
      </c>
      <c r="E45" s="44" t="s">
        <v>80</v>
      </c>
      <c r="F45" s="44" t="s">
        <v>3965</v>
      </c>
      <c r="G45" s="173" t="str">
        <f>VLOOKUP(A45,'Hinh thuc thi'!$A$1:$D$934,4,0)</f>
        <v>Vấn đáp online</v>
      </c>
    </row>
    <row r="46" spans="1:7" s="87" customFormat="1" ht="16.5" customHeight="1">
      <c r="A46" s="44">
        <v>25255</v>
      </c>
      <c r="B46" s="45" t="s">
        <v>3413</v>
      </c>
      <c r="C46" s="46" t="s">
        <v>92</v>
      </c>
      <c r="D46" s="55" t="s">
        <v>4056</v>
      </c>
      <c r="E46" s="44" t="s">
        <v>80</v>
      </c>
      <c r="F46" s="44" t="s">
        <v>4003</v>
      </c>
      <c r="G46" s="173" t="e">
        <f>VLOOKUP(A46,'Hinh thuc thi'!$A$1:$D$934,4,0)</f>
        <v>#N/A</v>
      </c>
    </row>
    <row r="47" spans="1:7" s="87" customFormat="1" ht="16.5" customHeight="1">
      <c r="A47" s="44">
        <v>25256</v>
      </c>
      <c r="B47" s="45" t="s">
        <v>1480</v>
      </c>
      <c r="C47" s="46" t="s">
        <v>108</v>
      </c>
      <c r="D47" s="55" t="s">
        <v>4047</v>
      </c>
      <c r="E47" s="44" t="s">
        <v>80</v>
      </c>
      <c r="F47" s="44" t="s">
        <v>3968</v>
      </c>
      <c r="G47" s="173" t="str">
        <f>VLOOKUP(A47,'Hinh thuc thi'!$A$1:$D$934,4,0)</f>
        <v>Vấn đáp online</v>
      </c>
    </row>
    <row r="48" spans="1:7" s="87" customFormat="1" ht="16.5" customHeight="1">
      <c r="A48" s="44">
        <v>25258</v>
      </c>
      <c r="B48" s="45" t="s">
        <v>1481</v>
      </c>
      <c r="C48" s="46" t="s">
        <v>92</v>
      </c>
      <c r="D48" s="55" t="s">
        <v>4053</v>
      </c>
      <c r="E48" s="44" t="s">
        <v>81</v>
      </c>
      <c r="F48" s="44" t="s">
        <v>200</v>
      </c>
      <c r="G48" s="173" t="str">
        <f>VLOOKUP(A48,'Hinh thuc thi'!$A$1:$D$934,4,0)</f>
        <v>Vấn đáp online</v>
      </c>
    </row>
    <row r="49" spans="1:7" s="87" customFormat="1" ht="16.5" customHeight="1">
      <c r="A49" s="44">
        <v>25259</v>
      </c>
      <c r="B49" s="45" t="s">
        <v>1482</v>
      </c>
      <c r="C49" s="46" t="s">
        <v>92</v>
      </c>
      <c r="D49" s="55" t="s">
        <v>4047</v>
      </c>
      <c r="E49" s="44" t="s">
        <v>90</v>
      </c>
      <c r="F49" s="44" t="s">
        <v>3969</v>
      </c>
      <c r="G49" s="173" t="str">
        <f>VLOOKUP(A49,'Hinh thuc thi'!$A$1:$D$934,4,0)</f>
        <v>Vấn đáp online</v>
      </c>
    </row>
    <row r="50" spans="1:7" s="87" customFormat="1" ht="16.5" customHeight="1">
      <c r="A50" s="44">
        <v>25264</v>
      </c>
      <c r="B50" s="45" t="s">
        <v>1483</v>
      </c>
      <c r="C50" s="46" t="s">
        <v>92</v>
      </c>
      <c r="D50" s="55" t="s">
        <v>4056</v>
      </c>
      <c r="E50" s="44" t="s">
        <v>1026</v>
      </c>
      <c r="F50" s="44" t="s">
        <v>4003</v>
      </c>
      <c r="G50" s="173" t="str">
        <f>VLOOKUP(A50,'Hinh thuc thi'!$A$1:$D$934,4,0)</f>
        <v>Vấn đáp online</v>
      </c>
    </row>
    <row r="51" spans="1:7" s="87" customFormat="1" ht="16.5" customHeight="1">
      <c r="A51" s="44">
        <v>25314</v>
      </c>
      <c r="B51" s="45" t="s">
        <v>1487</v>
      </c>
      <c r="C51" s="46" t="s">
        <v>102</v>
      </c>
      <c r="D51" s="55" t="s">
        <v>4046</v>
      </c>
      <c r="E51" s="44" t="s">
        <v>81</v>
      </c>
      <c r="F51" s="44" t="s">
        <v>4013</v>
      </c>
      <c r="G51" s="173" t="str">
        <f>VLOOKUP(A51,'Hinh thuc thi'!$A$1:$D$934,4,0)</f>
        <v>Viết online đề mở</v>
      </c>
    </row>
    <row r="52" spans="1:7" s="87" customFormat="1" ht="16.5" customHeight="1">
      <c r="A52" s="44">
        <v>25316</v>
      </c>
      <c r="B52" s="45" t="s">
        <v>1488</v>
      </c>
      <c r="C52" s="46" t="s">
        <v>102</v>
      </c>
      <c r="D52" s="55" t="s">
        <v>4048</v>
      </c>
      <c r="E52" s="44" t="s">
        <v>80</v>
      </c>
      <c r="F52" s="44" t="s">
        <v>1034</v>
      </c>
      <c r="G52" s="173" t="str">
        <f>VLOOKUP(A52,'Hinh thuc thi'!$A$1:$D$934,4,0)</f>
        <v>Vấn đáp online</v>
      </c>
    </row>
    <row r="53" spans="1:7" s="87" customFormat="1" ht="16.5" customHeight="1">
      <c r="A53" s="44">
        <v>25318</v>
      </c>
      <c r="B53" s="45" t="s">
        <v>992</v>
      </c>
      <c r="C53" s="46" t="s">
        <v>102</v>
      </c>
      <c r="D53" s="55" t="s">
        <v>4048</v>
      </c>
      <c r="E53" s="44" t="s">
        <v>80</v>
      </c>
      <c r="F53" s="44" t="s">
        <v>1027</v>
      </c>
      <c r="G53" s="173" t="str">
        <f>VLOOKUP(A53,'Hinh thuc thi'!$A$1:$D$934,4,0)</f>
        <v>Vấn đáp online</v>
      </c>
    </row>
    <row r="54" spans="1:7" s="87" customFormat="1" ht="16.5" customHeight="1">
      <c r="A54" s="44">
        <v>25333</v>
      </c>
      <c r="B54" s="45" t="s">
        <v>1495</v>
      </c>
      <c r="C54" s="46" t="s">
        <v>101</v>
      </c>
      <c r="D54" s="55" t="s">
        <v>4041</v>
      </c>
      <c r="E54" s="44" t="s">
        <v>81</v>
      </c>
      <c r="F54" s="44" t="s">
        <v>3980</v>
      </c>
      <c r="G54" s="173" t="str">
        <f>VLOOKUP(A54,'Hinh thuc thi'!$A$1:$D$934,4,0)</f>
        <v>Không thi (X = Z)</v>
      </c>
    </row>
    <row r="55" spans="1:7" s="87" customFormat="1" ht="16.5" customHeight="1">
      <c r="A55" s="44">
        <v>25334</v>
      </c>
      <c r="B55" s="45" t="s">
        <v>1496</v>
      </c>
      <c r="C55" s="46" t="s">
        <v>102</v>
      </c>
      <c r="D55" s="55" t="s">
        <v>4046</v>
      </c>
      <c r="E55" s="44" t="s">
        <v>81</v>
      </c>
      <c r="F55" s="44" t="s">
        <v>4014</v>
      </c>
      <c r="G55" s="173" t="str">
        <f>VLOOKUP(A55,'Hinh thuc thi'!$A$1:$D$934,4,0)</f>
        <v>Viết online đề mở</v>
      </c>
    </row>
    <row r="56" spans="1:7" s="87" customFormat="1" ht="16.5" customHeight="1">
      <c r="A56" s="44">
        <v>25341</v>
      </c>
      <c r="B56" s="45" t="s">
        <v>1499</v>
      </c>
      <c r="C56" s="46" t="s">
        <v>105</v>
      </c>
      <c r="D56" s="55" t="s">
        <v>4053</v>
      </c>
      <c r="E56" s="44" t="s">
        <v>80</v>
      </c>
      <c r="F56" s="44" t="s">
        <v>3962</v>
      </c>
      <c r="G56" s="173" t="str">
        <f>VLOOKUP(A56,'Hinh thuc thi'!$A$1:$D$934,4,0)</f>
        <v>Trắc nghiệm online</v>
      </c>
    </row>
    <row r="57" spans="1:7" s="87" customFormat="1" ht="16.5" customHeight="1">
      <c r="A57" s="44" t="s">
        <v>1491</v>
      </c>
      <c r="B57" s="45" t="s">
        <v>1492</v>
      </c>
      <c r="C57" s="46" t="s">
        <v>102</v>
      </c>
      <c r="D57" s="55" t="s">
        <v>4054</v>
      </c>
      <c r="E57" s="44" t="s">
        <v>80</v>
      </c>
      <c r="F57" s="44" t="s">
        <v>924</v>
      </c>
      <c r="G57" s="173" t="str">
        <f>VLOOKUP(A57,'Hinh thuc thi'!$A$1:$D$934,4,0)</f>
        <v>Không thi (X = Z)</v>
      </c>
    </row>
    <row r="58" spans="1:7" s="87" customFormat="1" ht="16.5" customHeight="1">
      <c r="A58" s="44" t="s">
        <v>1493</v>
      </c>
      <c r="B58" s="45" t="s">
        <v>1494</v>
      </c>
      <c r="C58" s="46" t="s">
        <v>103</v>
      </c>
      <c r="D58" s="55" t="s">
        <v>4055</v>
      </c>
      <c r="E58" s="44" t="s">
        <v>80</v>
      </c>
      <c r="F58" s="44" t="s">
        <v>4013</v>
      </c>
      <c r="G58" s="173" t="str">
        <f>VLOOKUP(A58,'Hinh thuc thi'!$A$1:$D$934,4,0)</f>
        <v>Không thi (X = Z)</v>
      </c>
    </row>
    <row r="59" spans="1:7" s="87" customFormat="1" ht="16.5" customHeight="1">
      <c r="A59" s="44">
        <v>25404</v>
      </c>
      <c r="B59" s="45" t="s">
        <v>994</v>
      </c>
      <c r="C59" s="46" t="s">
        <v>92</v>
      </c>
      <c r="D59" s="55" t="s">
        <v>4056</v>
      </c>
      <c r="E59" s="44" t="s">
        <v>80</v>
      </c>
      <c r="F59" s="44" t="s">
        <v>3899</v>
      </c>
      <c r="G59" s="173" t="str">
        <f>VLOOKUP(A59,'Hinh thuc thi'!$A$1:$D$934,4,0)</f>
        <v>Vấn đáp online</v>
      </c>
    </row>
    <row r="60" spans="1:7" s="87" customFormat="1" ht="16.5" customHeight="1">
      <c r="A60" s="44">
        <v>25420</v>
      </c>
      <c r="B60" s="45" t="s">
        <v>1502</v>
      </c>
      <c r="C60" s="46" t="s">
        <v>102</v>
      </c>
      <c r="D60" s="55" t="s">
        <v>4053</v>
      </c>
      <c r="E60" s="44" t="s">
        <v>81</v>
      </c>
      <c r="F60" s="44" t="s">
        <v>435</v>
      </c>
      <c r="G60" s="173" t="str">
        <f>VLOOKUP(A60,'Hinh thuc thi'!$A$1:$D$934,4,0)</f>
        <v>Vấn đáp online</v>
      </c>
    </row>
    <row r="61" spans="1:7" s="87" customFormat="1" ht="16.5" customHeight="1">
      <c r="A61" s="44">
        <v>25448</v>
      </c>
      <c r="B61" s="45" t="s">
        <v>1506</v>
      </c>
      <c r="C61" s="46" t="s">
        <v>97</v>
      </c>
      <c r="D61" s="55" t="s">
        <v>4055</v>
      </c>
      <c r="E61" s="44" t="s">
        <v>80</v>
      </c>
      <c r="F61" s="44" t="s">
        <v>4032</v>
      </c>
      <c r="G61" s="173" t="str">
        <f>VLOOKUP(A61,'Hinh thuc thi'!$A$1:$D$934,4,0)</f>
        <v>Viết online đề mở</v>
      </c>
    </row>
    <row r="62" spans="1:7" s="87" customFormat="1" ht="16.5" customHeight="1">
      <c r="A62" s="44">
        <v>25451</v>
      </c>
      <c r="B62" s="45" t="s">
        <v>3414</v>
      </c>
      <c r="C62" s="46" t="s">
        <v>108</v>
      </c>
      <c r="D62" s="55" t="s">
        <v>4045</v>
      </c>
      <c r="E62" s="44" t="s">
        <v>81</v>
      </c>
      <c r="F62" s="44" t="s">
        <v>3988</v>
      </c>
      <c r="G62" s="173" t="e">
        <f>VLOOKUP(A62,'Hinh thuc thi'!$A$1:$D$934,4,0)</f>
        <v>#N/A</v>
      </c>
    </row>
    <row r="63" spans="1:7" s="87" customFormat="1" ht="16.5" customHeight="1">
      <c r="A63" s="44">
        <v>25456</v>
      </c>
      <c r="B63" s="45" t="s">
        <v>1515</v>
      </c>
      <c r="C63" s="46" t="s">
        <v>105</v>
      </c>
      <c r="D63" s="55" t="s">
        <v>4058</v>
      </c>
      <c r="E63" s="44" t="s">
        <v>80</v>
      </c>
      <c r="F63" s="44" t="s">
        <v>442</v>
      </c>
      <c r="G63" s="173" t="str">
        <f>VLOOKUP(A63,'Hinh thuc thi'!$A$1:$D$934,4,0)</f>
        <v>Viết online đề mở</v>
      </c>
    </row>
    <row r="64" spans="1:7" s="87" customFormat="1" ht="16.5" customHeight="1">
      <c r="A64" s="44">
        <v>25458</v>
      </c>
      <c r="B64" s="45" t="s">
        <v>1516</v>
      </c>
      <c r="C64" s="46" t="s">
        <v>97</v>
      </c>
      <c r="D64" s="55" t="s">
        <v>4056</v>
      </c>
      <c r="E64" s="44" t="s">
        <v>80</v>
      </c>
      <c r="F64" s="44" t="s">
        <v>4004</v>
      </c>
      <c r="G64" s="173" t="str">
        <f>VLOOKUP(A64,'Hinh thuc thi'!$A$1:$D$934,4,0)</f>
        <v>Vấn đáp online</v>
      </c>
    </row>
    <row r="65" spans="1:7" s="89" customFormat="1" ht="16.5" customHeight="1">
      <c r="A65" s="44">
        <v>25460</v>
      </c>
      <c r="B65" s="45" t="s">
        <v>1508</v>
      </c>
      <c r="C65" s="46" t="s">
        <v>103</v>
      </c>
      <c r="D65" s="55" t="s">
        <v>4045</v>
      </c>
      <c r="E65" s="44" t="s">
        <v>81</v>
      </c>
      <c r="F65" s="44" t="s">
        <v>3968</v>
      </c>
      <c r="G65" s="173" t="e">
        <f>VLOOKUP(A65,'Hinh thuc thi'!$A$1:$D$934,4,0)</f>
        <v>#N/A</v>
      </c>
    </row>
    <row r="66" spans="1:7" s="89" customFormat="1" ht="16.5" customHeight="1">
      <c r="A66" s="44" t="s">
        <v>1008</v>
      </c>
      <c r="B66" s="45" t="s">
        <v>996</v>
      </c>
      <c r="C66" s="46" t="s">
        <v>101</v>
      </c>
      <c r="D66" s="55" t="s">
        <v>4052</v>
      </c>
      <c r="E66" s="44" t="s">
        <v>80</v>
      </c>
      <c r="F66" s="44" t="s">
        <v>291</v>
      </c>
      <c r="G66" s="173" t="str">
        <f>VLOOKUP(A66,'Hinh thuc thi'!$A$1:$D$934,4,0)</f>
        <v>Viết online đề mở</v>
      </c>
    </row>
    <row r="67" spans="1:7" s="89" customFormat="1" ht="16.5" customHeight="1">
      <c r="A67" s="44" t="s">
        <v>1513</v>
      </c>
      <c r="B67" s="45" t="s">
        <v>1514</v>
      </c>
      <c r="C67" s="46" t="s">
        <v>97</v>
      </c>
      <c r="D67" s="55" t="s">
        <v>4057</v>
      </c>
      <c r="E67" s="44" t="s">
        <v>80</v>
      </c>
      <c r="F67" s="44" t="s">
        <v>3972</v>
      </c>
      <c r="G67" s="173" t="str">
        <f>VLOOKUP(A67,'Hinh thuc thi'!$A$1:$D$934,4,0)</f>
        <v>Viết online đề mở</v>
      </c>
    </row>
    <row r="68" spans="1:7" s="89" customFormat="1" ht="16.5" customHeight="1">
      <c r="A68" s="44">
        <v>26101</v>
      </c>
      <c r="B68" s="45" t="s">
        <v>191</v>
      </c>
      <c r="C68" s="46" t="s">
        <v>3861</v>
      </c>
      <c r="D68" s="55" t="s">
        <v>4046</v>
      </c>
      <c r="E68" s="44" t="s">
        <v>80</v>
      </c>
      <c r="F68" s="44" t="s">
        <v>113</v>
      </c>
      <c r="G68" s="173" t="str">
        <f>VLOOKUP(A68,'Hinh thuc thi'!$A$1:$D$934,4,0)</f>
        <v>Trắc nghiệm online</v>
      </c>
    </row>
    <row r="69" spans="1:7" s="89" customFormat="1" ht="16.5" customHeight="1">
      <c r="A69" s="44">
        <v>26118</v>
      </c>
      <c r="B69" s="45" t="s">
        <v>1523</v>
      </c>
      <c r="C69" s="46" t="s">
        <v>92</v>
      </c>
      <c r="D69" s="55" t="s">
        <v>4043</v>
      </c>
      <c r="E69" s="44" t="s">
        <v>80</v>
      </c>
      <c r="F69" s="44" t="s">
        <v>290</v>
      </c>
      <c r="G69" s="173" t="str">
        <f>VLOOKUP(A69,'Hinh thuc thi'!$A$1:$D$934,4,0)</f>
        <v>Viết online đề mở</v>
      </c>
    </row>
    <row r="70" spans="1:7" s="89" customFormat="1" ht="16.5" customHeight="1">
      <c r="A70" s="44">
        <v>26121</v>
      </c>
      <c r="B70" s="45" t="s">
        <v>1525</v>
      </c>
      <c r="C70" s="46" t="s">
        <v>92</v>
      </c>
      <c r="D70" s="55" t="s">
        <v>4055</v>
      </c>
      <c r="E70" s="44" t="s">
        <v>80</v>
      </c>
      <c r="F70" s="44" t="s">
        <v>290</v>
      </c>
      <c r="G70" s="173" t="str">
        <f>VLOOKUP(A70,'Hinh thuc thi'!$A$1:$D$934,4,0)</f>
        <v>Trắc nghiệm online</v>
      </c>
    </row>
    <row r="71" spans="1:7" s="89" customFormat="1" ht="16.5" customHeight="1">
      <c r="A71" s="44">
        <v>26130</v>
      </c>
      <c r="B71" s="45" t="s">
        <v>1526</v>
      </c>
      <c r="C71" s="46" t="s">
        <v>92</v>
      </c>
      <c r="D71" s="55" t="s">
        <v>4044</v>
      </c>
      <c r="E71" s="44" t="s">
        <v>80</v>
      </c>
      <c r="F71" s="44" t="s">
        <v>340</v>
      </c>
      <c r="G71" s="173" t="str">
        <f>VLOOKUP(A71,'Hinh thuc thi'!$A$1:$D$934,4,0)</f>
        <v>Trắc nghiệm online</v>
      </c>
    </row>
    <row r="72" spans="1:7" s="89" customFormat="1" ht="16.5" customHeight="1">
      <c r="A72" s="44">
        <v>26143</v>
      </c>
      <c r="B72" s="45" t="s">
        <v>1528</v>
      </c>
      <c r="C72" s="46" t="s">
        <v>108</v>
      </c>
      <c r="D72" s="55" t="s">
        <v>4056</v>
      </c>
      <c r="E72" s="44" t="s">
        <v>80</v>
      </c>
      <c r="F72" s="44" t="s">
        <v>1020</v>
      </c>
      <c r="G72" s="173" t="str">
        <f>VLOOKUP(A72,'Hinh thuc thi'!$A$1:$D$934,4,0)</f>
        <v>Trắc nghiệm online</v>
      </c>
    </row>
    <row r="73" spans="1:7" s="89" customFormat="1" ht="16.5" customHeight="1">
      <c r="A73" s="44">
        <v>26144</v>
      </c>
      <c r="B73" s="45" t="s">
        <v>1529</v>
      </c>
      <c r="C73" s="46" t="s">
        <v>108</v>
      </c>
      <c r="D73" s="55" t="s">
        <v>4047</v>
      </c>
      <c r="E73" s="44" t="s">
        <v>81</v>
      </c>
      <c r="F73" s="44" t="s">
        <v>1020</v>
      </c>
      <c r="G73" s="173" t="str">
        <f>VLOOKUP(A73,'Hinh thuc thi'!$A$1:$D$934,4,0)</f>
        <v>Viết online đề mở</v>
      </c>
    </row>
    <row r="74" spans="1:7" s="89" customFormat="1" ht="16.5" customHeight="1">
      <c r="A74" s="44">
        <v>26147</v>
      </c>
      <c r="B74" s="45" t="s">
        <v>1531</v>
      </c>
      <c r="C74" s="46" t="s">
        <v>92</v>
      </c>
      <c r="D74" s="55" t="s">
        <v>4048</v>
      </c>
      <c r="E74" s="44" t="s">
        <v>80</v>
      </c>
      <c r="F74" s="44" t="s">
        <v>290</v>
      </c>
      <c r="G74" s="173" t="str">
        <f>VLOOKUP(A74,'Hinh thuc thi'!$A$1:$D$934,4,0)</f>
        <v>Trắc nghiệm + tự luận online</v>
      </c>
    </row>
    <row r="75" spans="1:7" s="89" customFormat="1" ht="16.5" customHeight="1">
      <c r="A75" s="44">
        <v>26148</v>
      </c>
      <c r="B75" s="45" t="s">
        <v>1535</v>
      </c>
      <c r="C75" s="46" t="s">
        <v>108</v>
      </c>
      <c r="D75" s="55" t="s">
        <v>4051</v>
      </c>
      <c r="E75" s="44" t="s">
        <v>81</v>
      </c>
      <c r="F75" s="44" t="s">
        <v>1020</v>
      </c>
      <c r="G75" s="173" t="str">
        <f>VLOOKUP(A75,'Hinh thuc thi'!$A$1:$D$934,4,0)</f>
        <v>Trắc nghiệm online</v>
      </c>
    </row>
    <row r="76" spans="1:7" s="89" customFormat="1" ht="16.5" customHeight="1">
      <c r="A76" s="44">
        <v>26149</v>
      </c>
      <c r="B76" s="45" t="s">
        <v>1537</v>
      </c>
      <c r="C76" s="46" t="s">
        <v>108</v>
      </c>
      <c r="D76" s="55" t="s">
        <v>4042</v>
      </c>
      <c r="E76" s="44" t="s">
        <v>81</v>
      </c>
      <c r="F76" s="44" t="s">
        <v>1020</v>
      </c>
      <c r="G76" s="173" t="str">
        <f>VLOOKUP(A76,'Hinh thuc thi'!$A$1:$D$934,4,0)</f>
        <v>Trắc nghiệm online</v>
      </c>
    </row>
    <row r="77" spans="1:7" s="89" customFormat="1" ht="16.5" customHeight="1">
      <c r="A77" s="44">
        <v>26151</v>
      </c>
      <c r="B77" s="45" t="s">
        <v>1538</v>
      </c>
      <c r="C77" s="46" t="s">
        <v>92</v>
      </c>
      <c r="D77" s="55" t="s">
        <v>4050</v>
      </c>
      <c r="E77" s="44" t="s">
        <v>80</v>
      </c>
      <c r="F77" s="44" t="s">
        <v>290</v>
      </c>
      <c r="G77" s="173" t="str">
        <f>VLOOKUP(A77,'Hinh thuc thi'!$A$1:$D$934,4,0)</f>
        <v>Trắc nghiệm online</v>
      </c>
    </row>
    <row r="78" spans="1:7" s="87" customFormat="1" ht="16.5" customHeight="1">
      <c r="A78" s="44">
        <v>26154</v>
      </c>
      <c r="B78" s="45" t="s">
        <v>1539</v>
      </c>
      <c r="C78" s="46" t="s">
        <v>92</v>
      </c>
      <c r="D78" s="55" t="s">
        <v>4054</v>
      </c>
      <c r="E78" s="44" t="s">
        <v>80</v>
      </c>
      <c r="F78" s="44" t="s">
        <v>340</v>
      </c>
      <c r="G78" s="173" t="str">
        <f>VLOOKUP(A78,'Hinh thuc thi'!$A$1:$D$934,4,0)</f>
        <v>Viết online đề mở</v>
      </c>
    </row>
    <row r="79" spans="1:7" s="89" customFormat="1" ht="16.5" customHeight="1">
      <c r="A79" s="44">
        <v>26161</v>
      </c>
      <c r="B79" s="45" t="s">
        <v>1540</v>
      </c>
      <c r="C79" s="46" t="s">
        <v>101</v>
      </c>
      <c r="D79" s="55" t="s">
        <v>4051</v>
      </c>
      <c r="E79" s="44" t="s">
        <v>80</v>
      </c>
      <c r="F79" s="44" t="s">
        <v>3951</v>
      </c>
      <c r="G79" s="173" t="str">
        <f>VLOOKUP(A79,'Hinh thuc thi'!$A$1:$D$934,4,0)</f>
        <v>Vấn đáp online</v>
      </c>
    </row>
    <row r="80" spans="1:7" s="89" customFormat="1" ht="16.5" customHeight="1">
      <c r="A80" s="44">
        <v>26206</v>
      </c>
      <c r="B80" s="45" t="s">
        <v>49</v>
      </c>
      <c r="C80" s="46" t="s">
        <v>3949</v>
      </c>
      <c r="D80" s="55" t="s">
        <v>4057</v>
      </c>
      <c r="E80" s="44" t="s">
        <v>80</v>
      </c>
      <c r="F80" s="44" t="s">
        <v>1035</v>
      </c>
      <c r="G80" s="173" t="str">
        <f>VLOOKUP(A80,'Hinh thuc thi'!$A$1:$D$934,4,0)</f>
        <v>Trắc nghiệm online</v>
      </c>
    </row>
    <row r="81" spans="1:7" s="89" customFormat="1" ht="16.5" customHeight="1">
      <c r="A81" s="44">
        <v>26210</v>
      </c>
      <c r="B81" s="45" t="s">
        <v>223</v>
      </c>
      <c r="C81" s="46" t="s">
        <v>101</v>
      </c>
      <c r="D81" s="55" t="s">
        <v>4045</v>
      </c>
      <c r="E81" s="44" t="s">
        <v>80</v>
      </c>
      <c r="F81" s="44" t="s">
        <v>3953</v>
      </c>
      <c r="G81" s="173" t="str">
        <f>VLOOKUP(A81,'Hinh thuc thi'!$A$1:$D$934,4,0)</f>
        <v>Trắc nghiệm online</v>
      </c>
    </row>
    <row r="82" spans="1:7" s="89" customFormat="1" ht="16.5" customHeight="1">
      <c r="A82" s="44">
        <v>26212</v>
      </c>
      <c r="B82" s="45" t="s">
        <v>3415</v>
      </c>
      <c r="C82" s="46" t="s">
        <v>92</v>
      </c>
      <c r="D82" s="55" t="s">
        <v>4045</v>
      </c>
      <c r="E82" s="44" t="s">
        <v>81</v>
      </c>
      <c r="F82" s="44" t="s">
        <v>340</v>
      </c>
      <c r="G82" s="173" t="e">
        <f>VLOOKUP(A82,'Hinh thuc thi'!$A$1:$D$934,4,0)</f>
        <v>#N/A</v>
      </c>
    </row>
    <row r="83" spans="1:7" s="89" customFormat="1" ht="16.5" customHeight="1">
      <c r="A83" s="44">
        <v>26222</v>
      </c>
      <c r="B83" s="45" t="s">
        <v>1548</v>
      </c>
      <c r="C83" s="46" t="s">
        <v>92</v>
      </c>
      <c r="D83" s="55" t="s">
        <v>4043</v>
      </c>
      <c r="E83" s="44" t="s">
        <v>80</v>
      </c>
      <c r="F83" s="44" t="s">
        <v>82</v>
      </c>
      <c r="G83" s="173" t="str">
        <f>VLOOKUP(A83,'Hinh thuc thi'!$A$1:$D$934,4,0)</f>
        <v>Viết online đề mở</v>
      </c>
    </row>
    <row r="84" spans="1:7" s="89" customFormat="1" ht="16.5" customHeight="1">
      <c r="A84" s="44">
        <v>26235</v>
      </c>
      <c r="B84" s="45" t="s">
        <v>1550</v>
      </c>
      <c r="C84" s="46" t="s">
        <v>92</v>
      </c>
      <c r="D84" s="55" t="s">
        <v>4048</v>
      </c>
      <c r="E84" s="44" t="s">
        <v>80</v>
      </c>
      <c r="F84" s="44" t="s">
        <v>82</v>
      </c>
      <c r="G84" s="173" t="str">
        <f>VLOOKUP(A84,'Hinh thuc thi'!$A$1:$D$934,4,0)</f>
        <v>Trắc nghiệm online</v>
      </c>
    </row>
    <row r="85" spans="1:7" s="89" customFormat="1" ht="16.5" customHeight="1">
      <c r="A85" s="44">
        <v>26242</v>
      </c>
      <c r="B85" s="45" t="s">
        <v>1552</v>
      </c>
      <c r="C85" s="46" t="s">
        <v>92</v>
      </c>
      <c r="D85" s="55" t="s">
        <v>4056</v>
      </c>
      <c r="E85" s="44" t="s">
        <v>80</v>
      </c>
      <c r="F85" s="44" t="s">
        <v>1025</v>
      </c>
      <c r="G85" s="173" t="str">
        <f>VLOOKUP(A85,'Hinh thuc thi'!$A$1:$D$934,4,0)</f>
        <v>Trắc nghiệm online</v>
      </c>
    </row>
    <row r="86" spans="1:7" s="89" customFormat="1" ht="16.5" customHeight="1">
      <c r="A86" s="44">
        <v>26244</v>
      </c>
      <c r="B86" s="45" t="s">
        <v>3416</v>
      </c>
      <c r="C86" s="46" t="s">
        <v>92</v>
      </c>
      <c r="D86" s="55" t="s">
        <v>4050</v>
      </c>
      <c r="E86" s="44" t="s">
        <v>80</v>
      </c>
      <c r="F86" s="44" t="s">
        <v>82</v>
      </c>
      <c r="G86" s="173" t="e">
        <f>VLOOKUP(A86,'Hinh thuc thi'!$A$1:$D$934,4,0)</f>
        <v>#N/A</v>
      </c>
    </row>
    <row r="87" spans="1:7" s="89" customFormat="1" ht="16.5" customHeight="1">
      <c r="A87" s="44">
        <v>26245</v>
      </c>
      <c r="B87" s="45" t="s">
        <v>1554</v>
      </c>
      <c r="C87" s="46" t="s">
        <v>92</v>
      </c>
      <c r="D87" s="55" t="s">
        <v>4054</v>
      </c>
      <c r="E87" s="44" t="s">
        <v>80</v>
      </c>
      <c r="F87" s="44" t="s">
        <v>341</v>
      </c>
      <c r="G87" s="173" t="str">
        <f>VLOOKUP(A87,'Hinh thuc thi'!$A$1:$D$934,4,0)</f>
        <v>Trắc nghiệm online</v>
      </c>
    </row>
    <row r="88" spans="1:7" s="89" customFormat="1" ht="16.5" customHeight="1">
      <c r="A88" s="44">
        <v>26246</v>
      </c>
      <c r="B88" s="45" t="s">
        <v>998</v>
      </c>
      <c r="C88" s="46" t="s">
        <v>93</v>
      </c>
      <c r="D88" s="55" t="s">
        <v>4046</v>
      </c>
      <c r="E88" s="44" t="s">
        <v>81</v>
      </c>
      <c r="F88" s="44" t="s">
        <v>340</v>
      </c>
      <c r="G88" s="173" t="str">
        <f>VLOOKUP(A88,'Hinh thuc thi'!$A$1:$D$934,4,0)</f>
        <v>Trắc nghiệm online</v>
      </c>
    </row>
    <row r="89" spans="1:7" s="89" customFormat="1" ht="16.5" customHeight="1">
      <c r="A89" s="44">
        <v>26249</v>
      </c>
      <c r="B89" s="45" t="s">
        <v>1558</v>
      </c>
      <c r="C89" s="46" t="s">
        <v>92</v>
      </c>
      <c r="D89" s="55" t="s">
        <v>4042</v>
      </c>
      <c r="E89" s="44" t="s">
        <v>81</v>
      </c>
      <c r="F89" s="44" t="s">
        <v>1025</v>
      </c>
      <c r="G89" s="173" t="str">
        <f>VLOOKUP(A89,'Hinh thuc thi'!$A$1:$D$934,4,0)</f>
        <v>Vấn đáp online</v>
      </c>
    </row>
    <row r="90" spans="1:7" s="89" customFormat="1" ht="16.5" customHeight="1">
      <c r="A90" s="44">
        <v>26253</v>
      </c>
      <c r="B90" s="45" t="s">
        <v>1562</v>
      </c>
      <c r="C90" s="46" t="s">
        <v>92</v>
      </c>
      <c r="D90" s="55" t="s">
        <v>4045</v>
      </c>
      <c r="E90" s="44" t="s">
        <v>81</v>
      </c>
      <c r="F90" s="44" t="s">
        <v>341</v>
      </c>
      <c r="G90" s="173" t="str">
        <f>VLOOKUP(A90,'Hinh thuc thi'!$A$1:$D$934,4,0)</f>
        <v>Viết online đề mở</v>
      </c>
    </row>
    <row r="91" spans="1:7" s="89" customFormat="1" ht="16.5" customHeight="1">
      <c r="A91" s="44">
        <v>26256</v>
      </c>
      <c r="B91" s="45" t="s">
        <v>1564</v>
      </c>
      <c r="C91" s="46" t="s">
        <v>92</v>
      </c>
      <c r="D91" s="55" t="s">
        <v>4055</v>
      </c>
      <c r="E91" s="44" t="s">
        <v>80</v>
      </c>
      <c r="F91" s="44" t="s">
        <v>82</v>
      </c>
      <c r="G91" s="173" t="str">
        <f>VLOOKUP(A91,'Hinh thuc thi'!$A$1:$D$934,4,0)</f>
        <v>Thi thực hành online</v>
      </c>
    </row>
    <row r="92" spans="1:7" s="89" customFormat="1" ht="16.5" customHeight="1">
      <c r="A92" s="44">
        <v>26257</v>
      </c>
      <c r="B92" s="45" t="s">
        <v>1567</v>
      </c>
      <c r="C92" s="46" t="s">
        <v>92</v>
      </c>
      <c r="D92" s="55" t="s">
        <v>4046</v>
      </c>
      <c r="E92" s="44" t="s">
        <v>81</v>
      </c>
      <c r="F92" s="44" t="s">
        <v>341</v>
      </c>
      <c r="G92" s="173" t="str">
        <f>VLOOKUP(A92,'Hinh thuc thi'!$A$1:$D$934,4,0)</f>
        <v>Vấn đáp online</v>
      </c>
    </row>
    <row r="93" spans="1:7" s="89" customFormat="1" ht="16.5" customHeight="1">
      <c r="A93" s="44">
        <v>26264</v>
      </c>
      <c r="B93" s="45" t="s">
        <v>1569</v>
      </c>
      <c r="C93" s="46" t="s">
        <v>101</v>
      </c>
      <c r="D93" s="55" t="s">
        <v>4049</v>
      </c>
      <c r="E93" s="44" t="s">
        <v>80</v>
      </c>
      <c r="F93" s="44" t="s">
        <v>3951</v>
      </c>
      <c r="G93" s="173" t="str">
        <f>VLOOKUP(A93,'Hinh thuc thi'!$A$1:$D$934,4,0)</f>
        <v>Vấn đáp online</v>
      </c>
    </row>
    <row r="94" spans="1:7" s="89" customFormat="1" ht="16.5" customHeight="1">
      <c r="A94" s="44">
        <v>28103</v>
      </c>
      <c r="B94" s="45" t="s">
        <v>544</v>
      </c>
      <c r="C94" s="46" t="s">
        <v>3997</v>
      </c>
      <c r="D94" s="55" t="s">
        <v>4051</v>
      </c>
      <c r="E94" s="44" t="s">
        <v>81</v>
      </c>
      <c r="F94" s="44" t="s">
        <v>3999</v>
      </c>
      <c r="G94" s="173" t="str">
        <f>VLOOKUP(A94,'Hinh thuc thi'!$A$1:$D$934,4,0)</f>
        <v>Trắc nghiệm online</v>
      </c>
    </row>
    <row r="95" spans="1:7" s="89" customFormat="1" ht="16.5" customHeight="1">
      <c r="A95" s="44">
        <v>28106</v>
      </c>
      <c r="B95" s="45" t="s">
        <v>1002</v>
      </c>
      <c r="C95" s="46" t="s">
        <v>101</v>
      </c>
      <c r="D95" s="55" t="s">
        <v>4043</v>
      </c>
      <c r="E95" s="44" t="s">
        <v>80</v>
      </c>
      <c r="F95" s="44" t="s">
        <v>1613</v>
      </c>
      <c r="G95" s="173" t="str">
        <f>VLOOKUP(A95,'Hinh thuc thi'!$A$1:$D$934,4,0)</f>
        <v>Viết online đề mở</v>
      </c>
    </row>
    <row r="96" spans="1:7" s="89" customFormat="1" ht="16.5" customHeight="1">
      <c r="A96" s="44">
        <v>28119</v>
      </c>
      <c r="B96" s="45" t="s">
        <v>430</v>
      </c>
      <c r="C96" s="46" t="s">
        <v>270</v>
      </c>
      <c r="D96" s="55" t="s">
        <v>4056</v>
      </c>
      <c r="E96" s="44" t="s">
        <v>80</v>
      </c>
      <c r="F96" s="44" t="s">
        <v>4001</v>
      </c>
      <c r="G96" s="173" t="str">
        <f>VLOOKUP(A96,'Hinh thuc thi'!$A$1:$D$934,4,0)</f>
        <v>Viết online đề mở</v>
      </c>
    </row>
    <row r="97" spans="1:7" s="89" customFormat="1" ht="16.5" customHeight="1">
      <c r="A97" s="44">
        <v>28129</v>
      </c>
      <c r="B97" s="45" t="s">
        <v>1588</v>
      </c>
      <c r="C97" s="46" t="s">
        <v>103</v>
      </c>
      <c r="D97" s="55" t="s">
        <v>4048</v>
      </c>
      <c r="E97" s="44" t="s">
        <v>80</v>
      </c>
      <c r="F97" s="44" t="s">
        <v>1030</v>
      </c>
      <c r="G97" s="173" t="str">
        <f>VLOOKUP(A97,'Hinh thuc thi'!$A$1:$D$934,4,0)</f>
        <v>Viết online đề mở</v>
      </c>
    </row>
    <row r="98" spans="1:7" s="89" customFormat="1" ht="16.5" customHeight="1">
      <c r="A98" s="44">
        <v>28130</v>
      </c>
      <c r="B98" s="45" t="s">
        <v>1003</v>
      </c>
      <c r="C98" s="46" t="s">
        <v>101</v>
      </c>
      <c r="D98" s="55" t="s">
        <v>4057</v>
      </c>
      <c r="E98" s="44" t="s">
        <v>80</v>
      </c>
      <c r="F98" s="44" t="s">
        <v>303</v>
      </c>
      <c r="G98" s="173" t="e">
        <f>VLOOKUP(A98,'Hinh thuc thi'!$A$1:$D$934,4,0)</f>
        <v>#N/A</v>
      </c>
    </row>
    <row r="99" spans="1:7" s="89" customFormat="1" ht="16.5" customHeight="1">
      <c r="A99" s="44">
        <v>28201</v>
      </c>
      <c r="B99" s="45" t="s">
        <v>1589</v>
      </c>
      <c r="C99" s="46" t="s">
        <v>105</v>
      </c>
      <c r="D99" s="55" t="s">
        <v>4058</v>
      </c>
      <c r="E99" s="44" t="s">
        <v>81</v>
      </c>
      <c r="F99" s="44" t="s">
        <v>295</v>
      </c>
      <c r="G99" s="173" t="str">
        <f>VLOOKUP(A99,'Hinh thuc thi'!$A$1:$D$934,4,0)</f>
        <v>Trắc nghiệm online</v>
      </c>
    </row>
    <row r="100" spans="1:7" s="89" customFormat="1" ht="16.5" customHeight="1">
      <c r="A100" s="44">
        <v>28203</v>
      </c>
      <c r="B100" s="45" t="s">
        <v>1590</v>
      </c>
      <c r="C100" s="46" t="s">
        <v>102</v>
      </c>
      <c r="D100" s="55" t="s">
        <v>4055</v>
      </c>
      <c r="E100" s="44" t="s">
        <v>80</v>
      </c>
      <c r="F100" s="44" t="s">
        <v>4030</v>
      </c>
      <c r="G100" s="173" t="str">
        <f>VLOOKUP(A100,'Hinh thuc thi'!$A$1:$D$934,4,0)</f>
        <v>Viết online đề mở</v>
      </c>
    </row>
    <row r="101" spans="1:7" s="89" customFormat="1" ht="16.5" customHeight="1">
      <c r="A101" s="44">
        <v>28205</v>
      </c>
      <c r="B101" s="45" t="s">
        <v>30</v>
      </c>
      <c r="C101" s="46" t="s">
        <v>102</v>
      </c>
      <c r="D101" s="55" t="s">
        <v>4046</v>
      </c>
      <c r="E101" s="44" t="s">
        <v>81</v>
      </c>
      <c r="F101" s="44" t="s">
        <v>1015</v>
      </c>
      <c r="G101" s="173" t="str">
        <f>VLOOKUP(A101,'Hinh thuc thi'!$A$1:$D$934,4,0)</f>
        <v>Trắc nghiệm online</v>
      </c>
    </row>
    <row r="102" spans="1:7" s="89" customFormat="1" ht="16.5" customHeight="1">
      <c r="A102" s="44">
        <v>28206</v>
      </c>
      <c r="B102" s="45" t="s">
        <v>1591</v>
      </c>
      <c r="C102" s="46" t="s">
        <v>102</v>
      </c>
      <c r="D102" s="55" t="s">
        <v>4046</v>
      </c>
      <c r="E102" s="44" t="s">
        <v>81</v>
      </c>
      <c r="F102" s="44" t="s">
        <v>4015</v>
      </c>
      <c r="G102" s="173" t="str">
        <f>VLOOKUP(A102,'Hinh thuc thi'!$A$1:$D$934,4,0)</f>
        <v>Viết online đề mở</v>
      </c>
    </row>
    <row r="103" spans="1:7" s="89" customFormat="1" ht="16.5" customHeight="1">
      <c r="A103" s="44">
        <v>28209</v>
      </c>
      <c r="B103" s="45" t="s">
        <v>1592</v>
      </c>
      <c r="C103" s="46" t="s">
        <v>109</v>
      </c>
      <c r="D103" s="55" t="s">
        <v>4043</v>
      </c>
      <c r="E103" s="44" t="s">
        <v>80</v>
      </c>
      <c r="F103" s="44" t="s">
        <v>1615</v>
      </c>
      <c r="G103" s="173" t="str">
        <f>VLOOKUP(A103,'Hinh thuc thi'!$A$1:$D$934,4,0)</f>
        <v>Trắc nghiệm online</v>
      </c>
    </row>
    <row r="104" spans="1:7" s="89" customFormat="1" ht="16.5" customHeight="1">
      <c r="A104" s="44">
        <v>28212</v>
      </c>
      <c r="B104" s="45" t="s">
        <v>1593</v>
      </c>
      <c r="C104" s="46" t="s">
        <v>102</v>
      </c>
      <c r="D104" s="55" t="s">
        <v>4048</v>
      </c>
      <c r="E104" s="44" t="s">
        <v>80</v>
      </c>
      <c r="F104" s="44" t="s">
        <v>1031</v>
      </c>
      <c r="G104" s="173" t="str">
        <f>VLOOKUP(A104,'Hinh thuc thi'!$A$1:$D$934,4,0)</f>
        <v>Trắc nghiệm online</v>
      </c>
    </row>
    <row r="105" spans="1:7" s="89" customFormat="1" ht="16.5" customHeight="1">
      <c r="A105" s="44">
        <v>28214</v>
      </c>
      <c r="B105" s="45" t="s">
        <v>36</v>
      </c>
      <c r="C105" s="46" t="s">
        <v>3863</v>
      </c>
      <c r="D105" s="55" t="s">
        <v>4058</v>
      </c>
      <c r="E105" s="44" t="s">
        <v>81</v>
      </c>
      <c r="F105" s="44" t="s">
        <v>453</v>
      </c>
      <c r="G105" s="173" t="str">
        <f>VLOOKUP(A105,'Hinh thuc thi'!$A$1:$D$934,4,0)</f>
        <v>Trắc nghiệm online</v>
      </c>
    </row>
    <row r="106" spans="1:7" s="89" customFormat="1" ht="16.5" customHeight="1">
      <c r="A106" s="44">
        <v>28215</v>
      </c>
      <c r="B106" s="45" t="s">
        <v>36</v>
      </c>
      <c r="C106" s="46" t="s">
        <v>3864</v>
      </c>
      <c r="D106" s="55" t="s">
        <v>4041</v>
      </c>
      <c r="E106" s="44" t="s">
        <v>80</v>
      </c>
      <c r="F106" s="44" t="s">
        <v>919</v>
      </c>
      <c r="G106" s="173" t="str">
        <f>VLOOKUP(A106,'Hinh thuc thi'!$A$1:$D$934,4,0)</f>
        <v>Trắc nghiệm online</v>
      </c>
    </row>
    <row r="107" spans="1:7" s="89" customFormat="1" ht="16.5" customHeight="1">
      <c r="A107" s="44">
        <v>28217</v>
      </c>
      <c r="B107" s="45" t="s">
        <v>54</v>
      </c>
      <c r="C107" s="46" t="s">
        <v>108</v>
      </c>
      <c r="D107" s="55" t="s">
        <v>4054</v>
      </c>
      <c r="E107" s="44" t="s">
        <v>80</v>
      </c>
      <c r="F107" s="44" t="s">
        <v>4029</v>
      </c>
      <c r="G107" s="173" t="str">
        <f>VLOOKUP(A107,'Hinh thuc thi'!$A$1:$D$934,4,0)</f>
        <v>Viết online đề mở</v>
      </c>
    </row>
    <row r="108" spans="1:7" s="89" customFormat="1" ht="16.5" customHeight="1">
      <c r="A108" s="44">
        <v>28221</v>
      </c>
      <c r="B108" s="45" t="s">
        <v>998</v>
      </c>
      <c r="C108" s="46" t="s">
        <v>101</v>
      </c>
      <c r="D108" s="55" t="s">
        <v>4045</v>
      </c>
      <c r="E108" s="44" t="s">
        <v>81</v>
      </c>
      <c r="F108" s="44" t="s">
        <v>3984</v>
      </c>
      <c r="G108" s="173" t="str">
        <f>VLOOKUP(A108,'Hinh thuc thi'!$A$1:$D$934,4,0)</f>
        <v>Viết online đề mở</v>
      </c>
    </row>
    <row r="109" spans="1:7" s="89" customFormat="1" ht="16.5" customHeight="1">
      <c r="A109" s="44">
        <v>28237</v>
      </c>
      <c r="B109" s="45" t="s">
        <v>1597</v>
      </c>
      <c r="C109" s="46" t="s">
        <v>3852</v>
      </c>
      <c r="D109" s="55" t="s">
        <v>4057</v>
      </c>
      <c r="E109" s="44" t="s">
        <v>80</v>
      </c>
      <c r="F109" s="44" t="s">
        <v>4034</v>
      </c>
      <c r="G109" s="173" t="str">
        <f>VLOOKUP(A109,'Hinh thuc thi'!$A$1:$D$934,4,0)</f>
        <v>Trắc nghiệm online</v>
      </c>
    </row>
    <row r="110" spans="1:7" s="89" customFormat="1" ht="16.5" customHeight="1">
      <c r="A110" s="44">
        <v>28251</v>
      </c>
      <c r="B110" s="45" t="s">
        <v>1004</v>
      </c>
      <c r="C110" s="46" t="s">
        <v>97</v>
      </c>
      <c r="D110" s="55" t="s">
        <v>4050</v>
      </c>
      <c r="E110" s="44" t="s">
        <v>80</v>
      </c>
      <c r="F110" s="44" t="s">
        <v>4026</v>
      </c>
      <c r="G110" s="173" t="str">
        <f>VLOOKUP(A110,'Hinh thuc thi'!$A$1:$D$934,4,0)</f>
        <v>Trắc nghiệm online</v>
      </c>
    </row>
    <row r="111" spans="1:7" s="89" customFormat="1" ht="16.5" customHeight="1">
      <c r="A111" s="44">
        <v>28252</v>
      </c>
      <c r="B111" s="45" t="s">
        <v>1601</v>
      </c>
      <c r="C111" s="46" t="s">
        <v>108</v>
      </c>
      <c r="D111" s="55" t="s">
        <v>4054</v>
      </c>
      <c r="E111" s="44" t="s">
        <v>80</v>
      </c>
      <c r="F111" s="44" t="s">
        <v>1033</v>
      </c>
      <c r="G111" s="173" t="str">
        <f>VLOOKUP(A111,'Hinh thuc thi'!$A$1:$D$934,4,0)</f>
        <v>Viết online đề mở</v>
      </c>
    </row>
    <row r="112" spans="1:7" s="87" customFormat="1" ht="16.5" customHeight="1">
      <c r="A112" s="44" t="s">
        <v>3865</v>
      </c>
      <c r="B112" s="45" t="s">
        <v>1597</v>
      </c>
      <c r="C112" s="46" t="s">
        <v>97</v>
      </c>
      <c r="D112" s="55" t="s">
        <v>4057</v>
      </c>
      <c r="E112" s="44" t="s">
        <v>80</v>
      </c>
      <c r="F112" s="44" t="s">
        <v>4034</v>
      </c>
      <c r="G112" s="173" t="e">
        <f>VLOOKUP(A112,'Hinh thuc thi'!$A$1:$D$934,4,0)</f>
        <v>#N/A</v>
      </c>
    </row>
    <row r="113" spans="1:19" s="87" customFormat="1" ht="16.5" customHeight="1">
      <c r="A113" s="44">
        <v>28302</v>
      </c>
      <c r="B113" s="45" t="s">
        <v>37</v>
      </c>
      <c r="C113" s="46" t="s">
        <v>271</v>
      </c>
      <c r="D113" s="55" t="s">
        <v>4045</v>
      </c>
      <c r="E113" s="44" t="s">
        <v>81</v>
      </c>
      <c r="F113" s="44" t="s">
        <v>3985</v>
      </c>
      <c r="G113" s="173" t="str">
        <f>VLOOKUP(A113,'Hinh thuc thi'!$A$1:$D$934,4,0)</f>
        <v>Viết online đề mở</v>
      </c>
    </row>
    <row r="114" spans="1:19" s="87" customFormat="1" ht="16.5" customHeight="1">
      <c r="A114" s="44">
        <v>28307</v>
      </c>
      <c r="B114" s="45" t="s">
        <v>29</v>
      </c>
      <c r="C114" s="46" t="s">
        <v>105</v>
      </c>
      <c r="D114" s="55" t="s">
        <v>4051</v>
      </c>
      <c r="E114" s="44" t="s">
        <v>80</v>
      </c>
      <c r="F114" s="44" t="s">
        <v>295</v>
      </c>
      <c r="G114" s="173" t="str">
        <f>VLOOKUP(A114,'Hinh thuc thi'!$A$1:$D$934,4,0)</f>
        <v>Trắc nghiệm online</v>
      </c>
    </row>
    <row r="115" spans="1:19" s="87" customFormat="1" ht="16.5" customHeight="1">
      <c r="A115" s="44">
        <v>28309</v>
      </c>
      <c r="B115" s="45" t="s">
        <v>1603</v>
      </c>
      <c r="C115" s="46" t="s">
        <v>270</v>
      </c>
      <c r="D115" s="55" t="s">
        <v>4047</v>
      </c>
      <c r="E115" s="44" t="s">
        <v>81</v>
      </c>
      <c r="F115" s="44" t="s">
        <v>1023</v>
      </c>
      <c r="G115" s="173" t="str">
        <f>VLOOKUP(A115,'Hinh thuc thi'!$A$1:$D$934,4,0)</f>
        <v>Trắc nghiệm online</v>
      </c>
    </row>
    <row r="116" spans="1:19" s="87" customFormat="1" ht="16.5" customHeight="1">
      <c r="A116" s="44">
        <v>28311</v>
      </c>
      <c r="B116" s="45" t="s">
        <v>546</v>
      </c>
      <c r="C116" s="46" t="s">
        <v>103</v>
      </c>
      <c r="D116" s="55" t="s">
        <v>4050</v>
      </c>
      <c r="E116" s="44" t="s">
        <v>80</v>
      </c>
      <c r="F116" s="44" t="s">
        <v>1030</v>
      </c>
      <c r="G116" s="173" t="str">
        <f>VLOOKUP(A116,'Hinh thuc thi'!$A$1:$D$934,4,0)</f>
        <v>Trắc nghiệm online</v>
      </c>
    </row>
    <row r="117" spans="1:19" s="87" customFormat="1" ht="16.5" customHeight="1">
      <c r="A117" s="44">
        <v>28312</v>
      </c>
      <c r="B117" s="45" t="s">
        <v>1606</v>
      </c>
      <c r="C117" s="46" t="s">
        <v>101</v>
      </c>
      <c r="D117" s="55" t="s">
        <v>4054</v>
      </c>
      <c r="E117" s="44" t="s">
        <v>80</v>
      </c>
      <c r="F117" s="44" t="s">
        <v>4027</v>
      </c>
      <c r="G117" s="173" t="str">
        <f>VLOOKUP(A117,'Hinh thuc thi'!$A$1:$D$934,4,0)</f>
        <v>Trắc nghiệm và tự luận online</v>
      </c>
    </row>
    <row r="118" spans="1:19" s="87" customFormat="1" ht="16.5" customHeight="1">
      <c r="A118" s="44">
        <v>28314</v>
      </c>
      <c r="B118" s="45" t="s">
        <v>1609</v>
      </c>
      <c r="C118" s="46" t="s">
        <v>92</v>
      </c>
      <c r="D118" s="55" t="s">
        <v>4055</v>
      </c>
      <c r="E118" s="44" t="s">
        <v>80</v>
      </c>
      <c r="F118" s="44" t="s">
        <v>4031</v>
      </c>
      <c r="G118" s="173" t="str">
        <f>VLOOKUP(A118,'Hinh thuc thi'!$A$1:$D$934,4,0)</f>
        <v>Trắc nghiệm online</v>
      </c>
    </row>
    <row r="119" spans="1:19" s="87" customFormat="1" ht="16.5" customHeight="1">
      <c r="A119" s="44">
        <v>28327</v>
      </c>
      <c r="B119" s="45" t="s">
        <v>431</v>
      </c>
      <c r="C119" s="46" t="s">
        <v>270</v>
      </c>
      <c r="D119" s="55" t="s">
        <v>4041</v>
      </c>
      <c r="E119" s="44" t="s">
        <v>81</v>
      </c>
      <c r="F119" s="44" t="s">
        <v>453</v>
      </c>
      <c r="G119" s="173" t="str">
        <f>VLOOKUP(A119,'Hinh thuc thi'!$A$1:$D$934,4,0)</f>
        <v>Trắc nghiệm online</v>
      </c>
    </row>
    <row r="120" spans="1:19" s="87" customFormat="1" ht="16.5" customHeight="1">
      <c r="A120" s="44">
        <v>29101</v>
      </c>
      <c r="B120" s="45" t="s">
        <v>176</v>
      </c>
      <c r="C120" s="46" t="s">
        <v>3861</v>
      </c>
      <c r="D120" s="55" t="s">
        <v>4047</v>
      </c>
      <c r="E120" s="44" t="s">
        <v>80</v>
      </c>
      <c r="F120" s="44" t="s">
        <v>3967</v>
      </c>
      <c r="G120" s="173" t="str">
        <f>VLOOKUP(A120,'Hinh thuc thi'!$A$1:$D$934,4,0)</f>
        <v>Viết online đề mở</v>
      </c>
    </row>
    <row r="121" spans="1:19" s="87" customFormat="1" ht="16.5" customHeight="1">
      <c r="A121" s="44">
        <v>29102</v>
      </c>
      <c r="B121" s="45" t="s">
        <v>78</v>
      </c>
      <c r="C121" s="46" t="s">
        <v>3950</v>
      </c>
      <c r="D121" s="55" t="s">
        <v>4058</v>
      </c>
      <c r="E121" s="44" t="s">
        <v>81</v>
      </c>
      <c r="F121" s="44" t="s">
        <v>3958</v>
      </c>
      <c r="G121" s="173" t="str">
        <f>VLOOKUP(A121,'Hinh thuc thi'!$A$1:$D$934,4,0)</f>
        <v>Viết online đề mở</v>
      </c>
    </row>
    <row r="122" spans="1:19" s="87" customFormat="1" ht="16.5" customHeight="1">
      <c r="A122" s="44">
        <v>30101</v>
      </c>
      <c r="B122" s="45" t="s">
        <v>551</v>
      </c>
      <c r="C122" s="46" t="s">
        <v>110</v>
      </c>
      <c r="D122" s="55" t="s">
        <v>4044</v>
      </c>
      <c r="E122" s="44" t="s">
        <v>80</v>
      </c>
      <c r="F122" s="44" t="s">
        <v>1032</v>
      </c>
      <c r="G122" s="173" t="str">
        <f>VLOOKUP(A122,'Hinh thuc thi'!$A$1:$D$934,4,0)</f>
        <v>Viết online đề mở</v>
      </c>
    </row>
    <row r="123" spans="1:19" s="302" customFormat="1" ht="16.5" customHeight="1">
      <c r="A123" s="44">
        <v>16661</v>
      </c>
      <c r="B123" s="335" t="s">
        <v>3401</v>
      </c>
      <c r="C123" s="46" t="s">
        <v>92</v>
      </c>
      <c r="D123" s="46" t="s">
        <v>4051</v>
      </c>
      <c r="E123" s="44" t="s">
        <v>917</v>
      </c>
      <c r="F123" s="46" t="s">
        <v>437</v>
      </c>
      <c r="G123" s="173"/>
    </row>
    <row r="124" spans="1:19" s="302" customFormat="1" ht="16.5" customHeight="1">
      <c r="A124" s="44">
        <v>25324</v>
      </c>
      <c r="B124" s="45" t="s">
        <v>993</v>
      </c>
      <c r="C124" s="46" t="s">
        <v>108</v>
      </c>
      <c r="D124" s="55" t="s">
        <v>4050</v>
      </c>
      <c r="E124" s="44" t="s">
        <v>80</v>
      </c>
      <c r="F124" s="44" t="s">
        <v>4028</v>
      </c>
      <c r="G124" s="173"/>
    </row>
    <row r="125" spans="1:19" s="89" customFormat="1" ht="10.5" customHeight="1">
      <c r="B125" s="48"/>
      <c r="C125" s="49"/>
      <c r="D125" s="170"/>
      <c r="G125" s="171"/>
    </row>
    <row r="126" spans="1:19" customFormat="1" ht="109.5" customHeight="1">
      <c r="A126" s="345" t="s">
        <v>3375</v>
      </c>
      <c r="B126" s="345"/>
      <c r="C126" s="344" t="s">
        <v>3376</v>
      </c>
      <c r="D126" s="344"/>
      <c r="E126" s="344"/>
      <c r="F126" s="344"/>
      <c r="G126" s="344"/>
      <c r="H126" s="297"/>
      <c r="I126" s="297"/>
      <c r="J126" s="297"/>
      <c r="K126" s="297"/>
      <c r="L126" s="297"/>
      <c r="M126" s="297"/>
      <c r="N126" s="297"/>
      <c r="O126" s="297"/>
      <c r="P126" s="297"/>
      <c r="Q126" s="297"/>
      <c r="R126" s="297"/>
      <c r="S126" s="297"/>
    </row>
    <row r="127" spans="1:19" customFormat="1" ht="15.75">
      <c r="A127" s="298"/>
      <c r="B127" s="299"/>
      <c r="C127" s="339"/>
      <c r="D127" s="340"/>
      <c r="E127" s="340"/>
      <c r="F127" s="340"/>
      <c r="G127" s="296"/>
      <c r="H127" s="297"/>
      <c r="I127" s="297"/>
      <c r="J127" s="297"/>
      <c r="K127" s="297"/>
      <c r="L127" s="297"/>
      <c r="M127" s="297"/>
      <c r="N127" s="297"/>
      <c r="O127" s="297"/>
      <c r="P127" s="297"/>
      <c r="Q127" s="297"/>
      <c r="R127" s="297"/>
      <c r="S127" s="297"/>
    </row>
    <row r="128" spans="1:19" customFormat="1" ht="15.75" customHeight="1">
      <c r="A128" s="298"/>
      <c r="B128" s="299"/>
      <c r="C128" s="338" t="s">
        <v>926</v>
      </c>
      <c r="D128" s="338"/>
      <c r="E128" s="338"/>
      <c r="F128" s="338"/>
      <c r="G128" s="338"/>
      <c r="H128" s="297"/>
      <c r="I128" s="297"/>
      <c r="J128" s="297"/>
      <c r="K128" s="297"/>
      <c r="L128" s="297"/>
      <c r="M128" s="297"/>
      <c r="N128" s="297"/>
      <c r="O128" s="297"/>
      <c r="P128" s="297"/>
      <c r="Q128" s="297"/>
      <c r="R128" s="297"/>
      <c r="S128" s="297"/>
    </row>
  </sheetData>
  <autoFilter ref="A7:G124">
    <sortState ref="A8:K391">
      <sortCondition ref="A8:A391"/>
    </sortState>
  </autoFilter>
  <mergeCells count="12">
    <mergeCell ref="C128:G128"/>
    <mergeCell ref="C127:F127"/>
    <mergeCell ref="C3:G3"/>
    <mergeCell ref="A4:G4"/>
    <mergeCell ref="A5:G5"/>
    <mergeCell ref="C126:G126"/>
    <mergeCell ref="A126:B126"/>
    <mergeCell ref="A1:B1"/>
    <mergeCell ref="A2:B2"/>
    <mergeCell ref="A3:B3"/>
    <mergeCell ref="C1:G1"/>
    <mergeCell ref="C2:G2"/>
  </mergeCells>
  <printOptions horizontalCentered="1"/>
  <pageMargins left="0.5" right="0.3" top="0.7" bottom="0.7" header="0.3" footer="0.3"/>
  <pageSetup paperSize="9" scale="94" orientation="portrait" r:id="rId1"/>
  <headerFooter>
    <oddFooter>&amp;C&amp;"Times New Roman,Regular"&amp;12&amp;P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68"/>
  <sheetViews>
    <sheetView view="pageBreakPreview" topLeftCell="A67" zoomScaleNormal="100" zoomScaleSheetLayoutView="100" workbookViewId="0">
      <selection activeCell="B91" sqref="B91"/>
    </sheetView>
  </sheetViews>
  <sheetFormatPr defaultRowHeight="15.75"/>
  <cols>
    <col min="1" max="1" width="14" style="24" customWidth="1"/>
    <col min="2" max="2" width="17.7109375" style="24" customWidth="1"/>
    <col min="3" max="3" width="10.85546875" style="24" customWidth="1"/>
    <col min="4" max="4" width="11.42578125" style="24" customWidth="1"/>
    <col min="5" max="5" width="14.85546875" style="24" customWidth="1"/>
    <col min="6" max="6" width="16" style="24" customWidth="1"/>
    <col min="7" max="7" width="12.42578125" style="24" customWidth="1"/>
    <col min="8" max="8" width="14" style="24" customWidth="1"/>
    <col min="9" max="16384" width="9.140625" style="7"/>
  </cols>
  <sheetData>
    <row r="1" spans="1:8" ht="33.75" customHeight="1">
      <c r="A1" s="346" t="s">
        <v>114</v>
      </c>
      <c r="B1" s="347"/>
      <c r="C1" s="347"/>
    </row>
    <row r="2" spans="1:8" ht="42" customHeight="1">
      <c r="A2" s="348" t="s">
        <v>1013</v>
      </c>
      <c r="B2" s="348"/>
      <c r="C2" s="348"/>
      <c r="D2" s="348"/>
      <c r="E2" s="348"/>
      <c r="F2" s="348"/>
      <c r="G2" s="25"/>
      <c r="H2" s="25"/>
    </row>
    <row r="3" spans="1:8" ht="83.25" customHeight="1">
      <c r="A3" s="349" t="s">
        <v>144</v>
      </c>
      <c r="B3" s="350"/>
      <c r="C3" s="350"/>
      <c r="D3" s="350"/>
      <c r="E3" s="350"/>
      <c r="F3" s="350"/>
      <c r="G3" s="25"/>
      <c r="H3" s="25"/>
    </row>
    <row r="4" spans="1:8" s="10" customFormat="1" ht="34.5" customHeight="1">
      <c r="A4" s="8" t="s">
        <v>7</v>
      </c>
      <c r="B4" s="8" t="s">
        <v>55</v>
      </c>
      <c r="C4" s="26" t="s">
        <v>145</v>
      </c>
      <c r="D4" s="26" t="s">
        <v>146</v>
      </c>
      <c r="E4" s="8" t="s">
        <v>147</v>
      </c>
      <c r="F4" s="8" t="s">
        <v>56</v>
      </c>
      <c r="G4" s="9" t="s">
        <v>57</v>
      </c>
      <c r="H4" s="9" t="s">
        <v>55</v>
      </c>
    </row>
    <row r="5" spans="1:8" s="15" customFormat="1" ht="20.100000000000001" customHeight="1">
      <c r="A5" s="11" t="s">
        <v>58</v>
      </c>
      <c r="B5" s="12" t="str">
        <f>A14&amp;" phòng"</f>
        <v>9 phòng</v>
      </c>
      <c r="C5" s="12"/>
      <c r="D5" s="12"/>
      <c r="E5" s="12"/>
      <c r="F5" s="13"/>
      <c r="G5" s="14"/>
      <c r="H5" s="12" t="s">
        <v>59</v>
      </c>
    </row>
    <row r="6" spans="1:8" ht="15" customHeight="1">
      <c r="A6" s="16">
        <v>1</v>
      </c>
      <c r="B6" s="16" t="str">
        <f t="shared" ref="B6:B13" si="0">H6&amp;"-"&amp;G6</f>
        <v>302-A2</v>
      </c>
      <c r="C6" s="16">
        <v>22</v>
      </c>
      <c r="D6" s="16">
        <v>45</v>
      </c>
      <c r="E6" s="16" t="s">
        <v>148</v>
      </c>
      <c r="F6" s="16"/>
      <c r="G6" s="16" t="s">
        <v>60</v>
      </c>
      <c r="H6" s="16">
        <v>302</v>
      </c>
    </row>
    <row r="7" spans="1:8" ht="15" customHeight="1">
      <c r="A7" s="16">
        <v>2</v>
      </c>
      <c r="B7" s="16" t="str">
        <f t="shared" si="0"/>
        <v>303-A2</v>
      </c>
      <c r="C7" s="16">
        <v>22</v>
      </c>
      <c r="D7" s="16">
        <v>45</v>
      </c>
      <c r="E7" s="16" t="s">
        <v>148</v>
      </c>
      <c r="F7" s="16"/>
      <c r="G7" s="16" t="s">
        <v>60</v>
      </c>
      <c r="H7" s="16">
        <v>303</v>
      </c>
    </row>
    <row r="8" spans="1:8" ht="15" customHeight="1">
      <c r="A8" s="16">
        <v>3</v>
      </c>
      <c r="B8" s="16" t="str">
        <f>H8&amp;"-"&amp;G8</f>
        <v>304-A2</v>
      </c>
      <c r="C8" s="16">
        <v>28</v>
      </c>
      <c r="D8" s="16">
        <v>45</v>
      </c>
      <c r="E8" s="16" t="s">
        <v>148</v>
      </c>
      <c r="F8" s="16"/>
      <c r="G8" s="16" t="s">
        <v>60</v>
      </c>
      <c r="H8" s="16">
        <v>304</v>
      </c>
    </row>
    <row r="9" spans="1:8" ht="15" customHeight="1">
      <c r="A9" s="16">
        <v>4</v>
      </c>
      <c r="B9" s="16" t="str">
        <f t="shared" si="0"/>
        <v>305-A2</v>
      </c>
      <c r="C9" s="16">
        <v>26</v>
      </c>
      <c r="D9" s="16">
        <v>45</v>
      </c>
      <c r="E9" s="16" t="s">
        <v>148</v>
      </c>
      <c r="F9" s="16"/>
      <c r="G9" s="16" t="s">
        <v>60</v>
      </c>
      <c r="H9" s="16">
        <v>305</v>
      </c>
    </row>
    <row r="10" spans="1:8" ht="15" customHeight="1">
      <c r="A10" s="16">
        <v>5</v>
      </c>
      <c r="B10" s="16" t="str">
        <f t="shared" si="0"/>
        <v>306-A2</v>
      </c>
      <c r="C10" s="16">
        <v>30</v>
      </c>
      <c r="D10" s="16">
        <v>45</v>
      </c>
      <c r="E10" s="16" t="s">
        <v>148</v>
      </c>
      <c r="F10" s="16"/>
      <c r="G10" s="16" t="s">
        <v>60</v>
      </c>
      <c r="H10" s="16">
        <v>306</v>
      </c>
    </row>
    <row r="11" spans="1:8" ht="15" customHeight="1">
      <c r="A11" s="16">
        <v>6</v>
      </c>
      <c r="B11" s="16" t="str">
        <f>H11&amp;"-"&amp;G11</f>
        <v>307-A2</v>
      </c>
      <c r="C11" s="16">
        <v>21</v>
      </c>
      <c r="D11" s="16">
        <v>45</v>
      </c>
      <c r="E11" s="16" t="s">
        <v>148</v>
      </c>
      <c r="F11" s="16"/>
      <c r="G11" s="16" t="s">
        <v>60</v>
      </c>
      <c r="H11" s="16">
        <v>307</v>
      </c>
    </row>
    <row r="12" spans="1:8" ht="15" customHeight="1">
      <c r="A12" s="16">
        <v>7</v>
      </c>
      <c r="B12" s="16" t="str">
        <f t="shared" si="0"/>
        <v>308-A2</v>
      </c>
      <c r="C12" s="16">
        <v>24</v>
      </c>
      <c r="D12" s="16">
        <v>45</v>
      </c>
      <c r="E12" s="16" t="s">
        <v>148</v>
      </c>
      <c r="F12" s="16"/>
      <c r="G12" s="16" t="s">
        <v>60</v>
      </c>
      <c r="H12" s="16">
        <v>308</v>
      </c>
    </row>
    <row r="13" spans="1:8" ht="15" customHeight="1">
      <c r="A13" s="16">
        <v>8</v>
      </c>
      <c r="B13" s="16" t="str">
        <f t="shared" si="0"/>
        <v>309-A2</v>
      </c>
      <c r="C13" s="16">
        <v>23</v>
      </c>
      <c r="D13" s="16">
        <v>45</v>
      </c>
      <c r="E13" s="16" t="s">
        <v>148</v>
      </c>
      <c r="F13" s="16"/>
      <c r="G13" s="16" t="s">
        <v>60</v>
      </c>
      <c r="H13" s="16">
        <v>309</v>
      </c>
    </row>
    <row r="14" spans="1:8" ht="15" customHeight="1">
      <c r="A14" s="16">
        <v>9</v>
      </c>
      <c r="B14" s="16" t="str">
        <f>H14&amp;"-"&amp;G14</f>
        <v>310-A2</v>
      </c>
      <c r="C14" s="16">
        <v>23</v>
      </c>
      <c r="D14" s="16">
        <v>45</v>
      </c>
      <c r="E14" s="16"/>
      <c r="F14" s="16"/>
      <c r="G14" s="16" t="s">
        <v>60</v>
      </c>
      <c r="H14" s="16">
        <v>310</v>
      </c>
    </row>
    <row r="15" spans="1:8" s="15" customFormat="1" ht="20.100000000000001" customHeight="1">
      <c r="A15" s="11" t="s">
        <v>61</v>
      </c>
      <c r="B15" s="12" t="str">
        <f>A28&amp;" phòng"</f>
        <v>13 phòng</v>
      </c>
      <c r="C15" s="12"/>
      <c r="D15" s="12"/>
      <c r="E15" s="12"/>
      <c r="F15" s="13"/>
      <c r="G15" s="12"/>
      <c r="H15" s="12" t="s">
        <v>62</v>
      </c>
    </row>
    <row r="16" spans="1:8" ht="15" customHeight="1">
      <c r="A16" s="16">
        <v>1</v>
      </c>
      <c r="B16" s="16" t="str">
        <f t="shared" ref="B16:B28" si="1">H16&amp;"-"&amp;G16</f>
        <v>304-A3</v>
      </c>
      <c r="C16" s="16">
        <v>29</v>
      </c>
      <c r="D16" s="16">
        <v>60</v>
      </c>
      <c r="E16" s="16" t="s">
        <v>148</v>
      </c>
      <c r="F16" s="16"/>
      <c r="G16" s="16" t="s">
        <v>63</v>
      </c>
      <c r="H16" s="16">
        <v>304</v>
      </c>
    </row>
    <row r="17" spans="1:11" ht="15" customHeight="1">
      <c r="A17" s="16">
        <v>2</v>
      </c>
      <c r="B17" s="16" t="str">
        <f t="shared" si="1"/>
        <v>305-A3</v>
      </c>
      <c r="C17" s="16">
        <v>29</v>
      </c>
      <c r="D17" s="16">
        <v>60</v>
      </c>
      <c r="E17" s="16" t="s">
        <v>148</v>
      </c>
      <c r="F17" s="16"/>
      <c r="G17" s="16" t="s">
        <v>63</v>
      </c>
      <c r="H17" s="16">
        <v>305</v>
      </c>
    </row>
    <row r="18" spans="1:11" ht="15" customHeight="1">
      <c r="A18" s="16">
        <v>3</v>
      </c>
      <c r="B18" s="16" t="str">
        <f t="shared" si="1"/>
        <v>306-A3</v>
      </c>
      <c r="C18" s="16">
        <v>25</v>
      </c>
      <c r="D18" s="16">
        <v>60</v>
      </c>
      <c r="E18" s="16" t="s">
        <v>148</v>
      </c>
      <c r="F18" s="16"/>
      <c r="G18" s="16" t="s">
        <v>63</v>
      </c>
      <c r="H18" s="16">
        <v>306</v>
      </c>
    </row>
    <row r="19" spans="1:11" ht="15" customHeight="1">
      <c r="A19" s="16">
        <v>4</v>
      </c>
      <c r="B19" s="16" t="str">
        <f t="shared" si="1"/>
        <v>307-A3</v>
      </c>
      <c r="C19" s="16">
        <v>27</v>
      </c>
      <c r="D19" s="16">
        <v>60</v>
      </c>
      <c r="E19" s="16" t="s">
        <v>148</v>
      </c>
      <c r="F19" s="16" t="s">
        <v>149</v>
      </c>
      <c r="G19" s="16" t="s">
        <v>63</v>
      </c>
      <c r="H19" s="16">
        <v>307</v>
      </c>
    </row>
    <row r="20" spans="1:11" ht="15" customHeight="1">
      <c r="A20" s="16">
        <v>5</v>
      </c>
      <c r="B20" s="16" t="str">
        <f t="shared" si="1"/>
        <v>308-A3</v>
      </c>
      <c r="C20" s="16">
        <v>30</v>
      </c>
      <c r="D20" s="16">
        <v>60</v>
      </c>
      <c r="E20" s="16" t="s">
        <v>148</v>
      </c>
      <c r="F20" s="16" t="s">
        <v>149</v>
      </c>
      <c r="G20" s="16" t="s">
        <v>63</v>
      </c>
      <c r="H20" s="16">
        <v>308</v>
      </c>
      <c r="K20" s="7">
        <f>1916/4</f>
        <v>479</v>
      </c>
    </row>
    <row r="21" spans="1:11" ht="15" customHeight="1">
      <c r="A21" s="16">
        <v>6</v>
      </c>
      <c r="B21" s="16" t="str">
        <f t="shared" si="1"/>
        <v>401-A3</v>
      </c>
      <c r="C21" s="16">
        <v>30</v>
      </c>
      <c r="D21" s="16">
        <v>60</v>
      </c>
      <c r="E21" s="16" t="s">
        <v>148</v>
      </c>
      <c r="F21" s="16"/>
      <c r="G21" s="16" t="s">
        <v>63</v>
      </c>
      <c r="H21" s="16">
        <v>401</v>
      </c>
    </row>
    <row r="22" spans="1:11" ht="15" customHeight="1">
      <c r="A22" s="16">
        <v>7</v>
      </c>
      <c r="B22" s="16" t="str">
        <f t="shared" si="1"/>
        <v>402-A3</v>
      </c>
      <c r="C22" s="16">
        <v>30</v>
      </c>
      <c r="D22" s="16">
        <v>60</v>
      </c>
      <c r="E22" s="16" t="s">
        <v>148</v>
      </c>
      <c r="F22" s="16"/>
      <c r="G22" s="16" t="s">
        <v>63</v>
      </c>
      <c r="H22" s="16">
        <v>402</v>
      </c>
    </row>
    <row r="23" spans="1:11" ht="15" customHeight="1">
      <c r="A23" s="16">
        <v>8</v>
      </c>
      <c r="B23" s="16" t="str">
        <f t="shared" si="1"/>
        <v>403-A3</v>
      </c>
      <c r="C23" s="16">
        <v>32</v>
      </c>
      <c r="D23" s="16">
        <v>60</v>
      </c>
      <c r="E23" s="16" t="s">
        <v>148</v>
      </c>
      <c r="F23" s="16"/>
      <c r="G23" s="16" t="s">
        <v>63</v>
      </c>
      <c r="H23" s="16">
        <v>403</v>
      </c>
    </row>
    <row r="24" spans="1:11" ht="15" customHeight="1">
      <c r="A24" s="16">
        <v>9</v>
      </c>
      <c r="B24" s="16" t="str">
        <f t="shared" si="1"/>
        <v>404-A3</v>
      </c>
      <c r="C24" s="16">
        <v>26</v>
      </c>
      <c r="D24" s="16">
        <v>60</v>
      </c>
      <c r="E24" s="16" t="s">
        <v>148</v>
      </c>
      <c r="F24" s="16"/>
      <c r="G24" s="16" t="s">
        <v>63</v>
      </c>
      <c r="H24" s="16">
        <v>404</v>
      </c>
    </row>
    <row r="25" spans="1:11" ht="15" customHeight="1">
      <c r="A25" s="16">
        <v>10</v>
      </c>
      <c r="B25" s="16" t="str">
        <f t="shared" si="1"/>
        <v>405-A3</v>
      </c>
      <c r="C25" s="16">
        <v>33</v>
      </c>
      <c r="D25" s="16">
        <v>60</v>
      </c>
      <c r="F25" s="16"/>
      <c r="G25" s="16" t="s">
        <v>63</v>
      </c>
      <c r="H25" s="16">
        <v>405</v>
      </c>
    </row>
    <row r="26" spans="1:11" ht="15" customHeight="1">
      <c r="A26" s="16">
        <v>11</v>
      </c>
      <c r="B26" s="16" t="str">
        <f t="shared" si="1"/>
        <v>406-A3</v>
      </c>
      <c r="C26" s="16">
        <v>30</v>
      </c>
      <c r="D26" s="16">
        <v>60</v>
      </c>
      <c r="E26" s="16" t="s">
        <v>148</v>
      </c>
      <c r="F26" s="16"/>
      <c r="G26" s="16" t="s">
        <v>63</v>
      </c>
      <c r="H26" s="16">
        <v>406</v>
      </c>
    </row>
    <row r="27" spans="1:11" ht="15" customHeight="1">
      <c r="A27" s="16">
        <v>12</v>
      </c>
      <c r="B27" s="16" t="str">
        <f t="shared" si="1"/>
        <v>407-A3</v>
      </c>
      <c r="C27" s="16">
        <v>32</v>
      </c>
      <c r="D27" s="16">
        <v>60</v>
      </c>
      <c r="E27" s="16" t="s">
        <v>148</v>
      </c>
      <c r="F27" s="16"/>
      <c r="G27" s="16" t="s">
        <v>63</v>
      </c>
      <c r="H27" s="16">
        <v>407</v>
      </c>
    </row>
    <row r="28" spans="1:11" ht="15" customHeight="1">
      <c r="A28" s="16">
        <v>13</v>
      </c>
      <c r="B28" s="16" t="str">
        <f t="shared" si="1"/>
        <v>408-A3</v>
      </c>
      <c r="C28" s="16">
        <v>27</v>
      </c>
      <c r="D28" s="16">
        <v>60</v>
      </c>
      <c r="E28" s="16"/>
      <c r="F28" s="16"/>
      <c r="G28" s="16" t="s">
        <v>63</v>
      </c>
      <c r="H28" s="16">
        <v>408</v>
      </c>
    </row>
    <row r="29" spans="1:11" s="15" customFormat="1" ht="20.100000000000001" customHeight="1">
      <c r="A29" s="11" t="s">
        <v>64</v>
      </c>
      <c r="B29" s="12" t="str">
        <f>A43&amp;" phòng"</f>
        <v>14 phòng</v>
      </c>
      <c r="C29" s="12"/>
      <c r="D29" s="12"/>
      <c r="E29" s="12"/>
      <c r="F29" s="13"/>
      <c r="G29" s="12"/>
      <c r="H29" s="12" t="s">
        <v>65</v>
      </c>
    </row>
    <row r="30" spans="1:11" ht="15" customHeight="1">
      <c r="A30" s="16">
        <v>1</v>
      </c>
      <c r="B30" s="16" t="str">
        <f t="shared" ref="B30:B43" si="2">H30&amp;"-"&amp;G30</f>
        <v>310-A4</v>
      </c>
      <c r="C30" s="16">
        <v>24</v>
      </c>
      <c r="D30" s="16">
        <v>50</v>
      </c>
      <c r="E30" s="16" t="s">
        <v>148</v>
      </c>
      <c r="F30" s="16"/>
      <c r="G30" s="16" t="s">
        <v>66</v>
      </c>
      <c r="H30" s="16">
        <v>310</v>
      </c>
    </row>
    <row r="31" spans="1:11" ht="15" customHeight="1">
      <c r="A31" s="16">
        <v>2</v>
      </c>
      <c r="B31" s="16" t="str">
        <f t="shared" si="2"/>
        <v>311-A4</v>
      </c>
      <c r="C31" s="16">
        <v>25</v>
      </c>
      <c r="D31" s="16">
        <v>50</v>
      </c>
      <c r="E31" s="16" t="s">
        <v>148</v>
      </c>
      <c r="F31" s="16"/>
      <c r="G31" s="16" t="s">
        <v>66</v>
      </c>
      <c r="H31" s="16">
        <v>311</v>
      </c>
    </row>
    <row r="32" spans="1:11" ht="15" customHeight="1">
      <c r="A32" s="16">
        <v>3</v>
      </c>
      <c r="B32" s="16" t="str">
        <f t="shared" si="2"/>
        <v>312-A4</v>
      </c>
      <c r="C32" s="16">
        <v>24</v>
      </c>
      <c r="D32" s="16">
        <v>50</v>
      </c>
      <c r="E32" s="16" t="s">
        <v>148</v>
      </c>
      <c r="F32" s="16"/>
      <c r="G32" s="16" t="s">
        <v>66</v>
      </c>
      <c r="H32" s="16">
        <v>312</v>
      </c>
    </row>
    <row r="33" spans="1:8" ht="15" customHeight="1">
      <c r="A33" s="16">
        <v>4</v>
      </c>
      <c r="B33" s="16" t="str">
        <f t="shared" si="2"/>
        <v>403-A4</v>
      </c>
      <c r="C33" s="16">
        <v>24</v>
      </c>
      <c r="D33" s="16">
        <v>50</v>
      </c>
      <c r="E33" s="16" t="s">
        <v>148</v>
      </c>
      <c r="F33" s="16" t="s">
        <v>91</v>
      </c>
      <c r="G33" s="16" t="s">
        <v>66</v>
      </c>
      <c r="H33" s="16">
        <v>403</v>
      </c>
    </row>
    <row r="34" spans="1:8" ht="15" customHeight="1">
      <c r="A34" s="16">
        <v>5</v>
      </c>
      <c r="B34" s="16" t="str">
        <f t="shared" si="2"/>
        <v>404-A4</v>
      </c>
      <c r="C34" s="16">
        <v>27</v>
      </c>
      <c r="D34" s="16">
        <v>50</v>
      </c>
      <c r="E34" s="16" t="s">
        <v>148</v>
      </c>
      <c r="F34" s="16" t="s">
        <v>91</v>
      </c>
      <c r="G34" s="16" t="s">
        <v>66</v>
      </c>
      <c r="H34" s="16">
        <v>404</v>
      </c>
    </row>
    <row r="35" spans="1:8" ht="15" customHeight="1">
      <c r="A35" s="16">
        <v>6</v>
      </c>
      <c r="B35" s="16" t="str">
        <f t="shared" si="2"/>
        <v>405-A4</v>
      </c>
      <c r="C35" s="16">
        <v>27</v>
      </c>
      <c r="D35" s="16">
        <v>50</v>
      </c>
      <c r="E35" s="16" t="s">
        <v>148</v>
      </c>
      <c r="F35" s="16" t="s">
        <v>91</v>
      </c>
      <c r="G35" s="16" t="s">
        <v>66</v>
      </c>
      <c r="H35" s="16">
        <v>405</v>
      </c>
    </row>
    <row r="36" spans="1:8" ht="15" customHeight="1">
      <c r="A36" s="16">
        <v>7</v>
      </c>
      <c r="B36" s="16" t="str">
        <f t="shared" si="2"/>
        <v>406-A4</v>
      </c>
      <c r="C36" s="16">
        <v>27</v>
      </c>
      <c r="D36" s="16">
        <v>50</v>
      </c>
      <c r="E36" s="16" t="s">
        <v>148</v>
      </c>
      <c r="F36" s="16" t="s">
        <v>91</v>
      </c>
      <c r="G36" s="16" t="s">
        <v>66</v>
      </c>
      <c r="H36" s="16">
        <v>406</v>
      </c>
    </row>
    <row r="37" spans="1:8" ht="15" customHeight="1">
      <c r="A37" s="16">
        <v>8</v>
      </c>
      <c r="B37" s="16" t="str">
        <f t="shared" si="2"/>
        <v>407-A4</v>
      </c>
      <c r="C37" s="16">
        <v>27</v>
      </c>
      <c r="D37" s="16">
        <v>50</v>
      </c>
      <c r="E37" s="16" t="s">
        <v>148</v>
      </c>
      <c r="F37" s="16" t="s">
        <v>91</v>
      </c>
      <c r="G37" s="16" t="s">
        <v>66</v>
      </c>
      <c r="H37" s="16">
        <v>407</v>
      </c>
    </row>
    <row r="38" spans="1:8" ht="15" customHeight="1">
      <c r="A38" s="16">
        <v>9</v>
      </c>
      <c r="B38" s="16" t="str">
        <f t="shared" si="2"/>
        <v>408-A4</v>
      </c>
      <c r="C38" s="16">
        <v>18</v>
      </c>
      <c r="D38" s="16">
        <v>40</v>
      </c>
      <c r="E38" s="16" t="s">
        <v>148</v>
      </c>
      <c r="F38" s="16" t="s">
        <v>91</v>
      </c>
      <c r="G38" s="16" t="s">
        <v>66</v>
      </c>
      <c r="H38" s="16">
        <v>408</v>
      </c>
    </row>
    <row r="39" spans="1:8" ht="15" customHeight="1">
      <c r="A39" s="16">
        <v>10</v>
      </c>
      <c r="B39" s="16" t="str">
        <f t="shared" si="2"/>
        <v>409-A4</v>
      </c>
      <c r="C39" s="16">
        <v>26</v>
      </c>
      <c r="D39" s="16">
        <v>50</v>
      </c>
      <c r="E39" s="16" t="s">
        <v>148</v>
      </c>
      <c r="F39" s="16" t="s">
        <v>91</v>
      </c>
      <c r="G39" s="16" t="s">
        <v>66</v>
      </c>
      <c r="H39" s="16">
        <v>409</v>
      </c>
    </row>
    <row r="40" spans="1:8" ht="15" customHeight="1">
      <c r="A40" s="16">
        <v>11</v>
      </c>
      <c r="B40" s="16" t="str">
        <f t="shared" si="2"/>
        <v>410-A4</v>
      </c>
      <c r="C40" s="16">
        <v>26</v>
      </c>
      <c r="D40" s="16">
        <v>50</v>
      </c>
      <c r="E40" s="16" t="s">
        <v>148</v>
      </c>
      <c r="F40" s="16"/>
      <c r="G40" s="16" t="s">
        <v>66</v>
      </c>
      <c r="H40" s="16">
        <v>410</v>
      </c>
    </row>
    <row r="41" spans="1:8" ht="15" customHeight="1">
      <c r="A41" s="16">
        <v>12</v>
      </c>
      <c r="B41" s="16" t="str">
        <f t="shared" si="2"/>
        <v>411-A4</v>
      </c>
      <c r="C41" s="16">
        <v>25</v>
      </c>
      <c r="D41" s="16">
        <v>50</v>
      </c>
      <c r="E41" s="16" t="s">
        <v>148</v>
      </c>
      <c r="F41" s="16"/>
      <c r="G41" s="16" t="s">
        <v>66</v>
      </c>
      <c r="H41" s="16">
        <v>411</v>
      </c>
    </row>
    <row r="42" spans="1:8" ht="15" customHeight="1">
      <c r="A42" s="16">
        <v>13</v>
      </c>
      <c r="B42" s="16" t="str">
        <f t="shared" si="2"/>
        <v>412-A4</v>
      </c>
      <c r="C42" s="16">
        <v>30</v>
      </c>
      <c r="D42" s="16">
        <v>50</v>
      </c>
      <c r="E42" s="16" t="s">
        <v>148</v>
      </c>
      <c r="F42" s="16"/>
      <c r="G42" s="16" t="s">
        <v>66</v>
      </c>
      <c r="H42" s="16">
        <v>412</v>
      </c>
    </row>
    <row r="43" spans="1:8" ht="15" customHeight="1">
      <c r="A43" s="16">
        <v>14</v>
      </c>
      <c r="B43" s="16" t="str">
        <f t="shared" si="2"/>
        <v>414-A4</v>
      </c>
      <c r="C43" s="16">
        <v>24</v>
      </c>
      <c r="D43" s="16">
        <v>50</v>
      </c>
      <c r="E43" s="16" t="s">
        <v>148</v>
      </c>
      <c r="F43" s="16"/>
      <c r="G43" s="16" t="s">
        <v>66</v>
      </c>
      <c r="H43" s="16">
        <v>414</v>
      </c>
    </row>
    <row r="44" spans="1:8" s="15" customFormat="1" ht="20.100000000000001" customHeight="1">
      <c r="A44" s="11" t="s">
        <v>150</v>
      </c>
      <c r="B44" s="12" t="str">
        <f>A49&amp;" phòng"</f>
        <v>5 phòng</v>
      </c>
      <c r="C44" s="12"/>
      <c r="D44" s="12"/>
      <c r="E44" s="12"/>
      <c r="F44" s="13"/>
      <c r="G44" s="12"/>
      <c r="H44" s="12" t="s">
        <v>65</v>
      </c>
    </row>
    <row r="45" spans="1:8" ht="15" customHeight="1">
      <c r="A45" s="16">
        <v>1</v>
      </c>
      <c r="B45" s="16" t="str">
        <f>H45&amp;"-"&amp;G45</f>
        <v>404-A5</v>
      </c>
      <c r="C45" s="16">
        <v>24</v>
      </c>
      <c r="D45" s="16">
        <v>45</v>
      </c>
      <c r="E45" s="16" t="s">
        <v>148</v>
      </c>
      <c r="F45" s="16"/>
      <c r="G45" s="16" t="s">
        <v>67</v>
      </c>
      <c r="H45" s="16">
        <v>404</v>
      </c>
    </row>
    <row r="46" spans="1:8" ht="15" customHeight="1">
      <c r="A46" s="16">
        <v>2</v>
      </c>
      <c r="B46" s="16" t="str">
        <f>H46&amp;"-"&amp;G46</f>
        <v>405-A5</v>
      </c>
      <c r="C46" s="16">
        <v>24</v>
      </c>
      <c r="D46" s="16">
        <v>45</v>
      </c>
      <c r="E46" s="16" t="s">
        <v>148</v>
      </c>
      <c r="F46" s="16"/>
      <c r="G46" s="16" t="s">
        <v>67</v>
      </c>
      <c r="H46" s="16">
        <v>405</v>
      </c>
    </row>
    <row r="47" spans="1:8" ht="15" customHeight="1">
      <c r="A47" s="16">
        <v>3</v>
      </c>
      <c r="B47" s="16" t="str">
        <f>H47&amp;"-"&amp;G47</f>
        <v>406-A5</v>
      </c>
      <c r="C47" s="16">
        <v>24</v>
      </c>
      <c r="D47" s="16">
        <v>45</v>
      </c>
      <c r="E47" s="16" t="s">
        <v>148</v>
      </c>
      <c r="F47" s="16"/>
      <c r="G47" s="16" t="s">
        <v>67</v>
      </c>
      <c r="H47" s="16">
        <v>406</v>
      </c>
    </row>
    <row r="48" spans="1:8" ht="15" customHeight="1">
      <c r="A48" s="16">
        <v>4</v>
      </c>
      <c r="B48" s="16" t="str">
        <f>H48&amp;"-"&amp;G48</f>
        <v>408-A5</v>
      </c>
      <c r="C48" s="16">
        <v>24</v>
      </c>
      <c r="D48" s="16">
        <v>45</v>
      </c>
      <c r="E48" s="16" t="s">
        <v>148</v>
      </c>
      <c r="F48" s="16"/>
      <c r="G48" s="16" t="s">
        <v>67</v>
      </c>
      <c r="H48" s="16">
        <v>408</v>
      </c>
    </row>
    <row r="49" spans="1:8" ht="15" customHeight="1">
      <c r="A49" s="16">
        <v>5</v>
      </c>
      <c r="B49" s="16" t="str">
        <f>H49&amp;"-"&amp;G49</f>
        <v>409-A5</v>
      </c>
      <c r="C49" s="16">
        <v>24</v>
      </c>
      <c r="D49" s="16">
        <v>45</v>
      </c>
      <c r="E49" s="16" t="s">
        <v>148</v>
      </c>
      <c r="F49" s="16"/>
      <c r="G49" s="16" t="s">
        <v>67</v>
      </c>
      <c r="H49" s="16">
        <v>409</v>
      </c>
    </row>
    <row r="50" spans="1:8" s="15" customFormat="1" ht="20.100000000000001" customHeight="1">
      <c r="A50" s="11" t="s">
        <v>911</v>
      </c>
      <c r="B50" s="12" t="str">
        <f>A59&amp;" phòng"</f>
        <v>9 phòng</v>
      </c>
      <c r="C50" s="12"/>
      <c r="D50" s="12"/>
      <c r="E50" s="12"/>
      <c r="F50" s="13"/>
      <c r="G50" s="12"/>
      <c r="H50" s="12" t="s">
        <v>65</v>
      </c>
    </row>
    <row r="51" spans="1:8" ht="15" customHeight="1">
      <c r="A51" s="16">
        <v>1</v>
      </c>
      <c r="B51" s="16" t="str">
        <f t="shared" ref="B51:B59" si="3">H51&amp;"-"&amp;G51</f>
        <v>204-A6</v>
      </c>
      <c r="C51" s="16">
        <v>24</v>
      </c>
      <c r="D51" s="16">
        <v>50</v>
      </c>
      <c r="E51" s="16" t="s">
        <v>148</v>
      </c>
      <c r="F51" s="16"/>
      <c r="G51" s="16" t="s">
        <v>912</v>
      </c>
      <c r="H51" s="16">
        <v>204</v>
      </c>
    </row>
    <row r="52" spans="1:8" ht="15" customHeight="1">
      <c r="A52" s="16">
        <v>2</v>
      </c>
      <c r="B52" s="16" t="str">
        <f t="shared" si="3"/>
        <v>207-A6</v>
      </c>
      <c r="C52" s="16">
        <v>25</v>
      </c>
      <c r="D52" s="16">
        <v>50</v>
      </c>
      <c r="E52" s="16" t="s">
        <v>148</v>
      </c>
      <c r="F52" s="16"/>
      <c r="G52" s="16" t="s">
        <v>912</v>
      </c>
      <c r="H52" s="16">
        <v>207</v>
      </c>
    </row>
    <row r="53" spans="1:8" ht="15" customHeight="1">
      <c r="A53" s="16">
        <v>3</v>
      </c>
      <c r="B53" s="16" t="str">
        <f t="shared" si="3"/>
        <v>208-A6</v>
      </c>
      <c r="C53" s="16">
        <v>24</v>
      </c>
      <c r="D53" s="16">
        <v>50</v>
      </c>
      <c r="E53" s="16" t="s">
        <v>148</v>
      </c>
      <c r="F53" s="16"/>
      <c r="G53" s="16" t="s">
        <v>912</v>
      </c>
      <c r="H53" s="16">
        <v>208</v>
      </c>
    </row>
    <row r="54" spans="1:8" ht="15" customHeight="1">
      <c r="A54" s="16">
        <v>4</v>
      </c>
      <c r="B54" s="16" t="str">
        <f t="shared" si="3"/>
        <v>209-A6</v>
      </c>
      <c r="C54" s="16">
        <v>24</v>
      </c>
      <c r="D54" s="16">
        <v>50</v>
      </c>
      <c r="E54" s="16" t="s">
        <v>148</v>
      </c>
      <c r="F54" s="16"/>
      <c r="G54" s="16" t="s">
        <v>912</v>
      </c>
      <c r="H54" s="16">
        <v>209</v>
      </c>
    </row>
    <row r="55" spans="1:8" ht="15" customHeight="1">
      <c r="A55" s="16">
        <v>5</v>
      </c>
      <c r="B55" s="16" t="str">
        <f t="shared" si="3"/>
        <v>301-A6</v>
      </c>
      <c r="C55" s="16">
        <v>27</v>
      </c>
      <c r="D55" s="16">
        <v>50</v>
      </c>
      <c r="E55" s="16" t="s">
        <v>148</v>
      </c>
      <c r="F55" s="16"/>
      <c r="G55" s="16" t="s">
        <v>912</v>
      </c>
      <c r="H55" s="16">
        <v>301</v>
      </c>
    </row>
    <row r="56" spans="1:8" ht="15" customHeight="1">
      <c r="A56" s="16">
        <v>6</v>
      </c>
      <c r="B56" s="16" t="str">
        <f t="shared" si="3"/>
        <v>302-A6</v>
      </c>
      <c r="C56" s="16">
        <v>27</v>
      </c>
      <c r="D56" s="16">
        <v>50</v>
      </c>
      <c r="E56" s="16" t="s">
        <v>148</v>
      </c>
      <c r="F56" s="16"/>
      <c r="G56" s="16" t="s">
        <v>912</v>
      </c>
      <c r="H56" s="16">
        <v>302</v>
      </c>
    </row>
    <row r="57" spans="1:8" ht="15" customHeight="1">
      <c r="A57" s="16">
        <v>7</v>
      </c>
      <c r="B57" s="16" t="str">
        <f t="shared" si="3"/>
        <v>303-A6</v>
      </c>
      <c r="C57" s="16">
        <v>27</v>
      </c>
      <c r="D57" s="16">
        <v>50</v>
      </c>
      <c r="E57" s="16" t="s">
        <v>148</v>
      </c>
      <c r="F57" s="16"/>
      <c r="G57" s="16" t="s">
        <v>912</v>
      </c>
      <c r="H57" s="16">
        <v>303</v>
      </c>
    </row>
    <row r="58" spans="1:8" ht="15" customHeight="1">
      <c r="A58" s="16">
        <v>8</v>
      </c>
      <c r="B58" s="16" t="str">
        <f>H58&amp;"-"&amp;G58</f>
        <v>305-A6</v>
      </c>
      <c r="C58" s="16">
        <v>27</v>
      </c>
      <c r="D58" s="16">
        <v>50</v>
      </c>
      <c r="E58" s="16" t="s">
        <v>148</v>
      </c>
      <c r="F58" s="16"/>
      <c r="G58" s="16" t="s">
        <v>912</v>
      </c>
      <c r="H58" s="16">
        <v>305</v>
      </c>
    </row>
    <row r="59" spans="1:8" ht="15" customHeight="1">
      <c r="A59" s="16">
        <v>9</v>
      </c>
      <c r="B59" s="16" t="str">
        <f t="shared" si="3"/>
        <v>306-A6</v>
      </c>
      <c r="C59" s="16">
        <v>27</v>
      </c>
      <c r="D59" s="16">
        <v>50</v>
      </c>
      <c r="E59" s="16" t="s">
        <v>148</v>
      </c>
      <c r="F59" s="16"/>
      <c r="G59" s="16" t="s">
        <v>912</v>
      </c>
      <c r="H59" s="16">
        <v>306</v>
      </c>
    </row>
    <row r="60" spans="1:8" s="15" customFormat="1" ht="20.100000000000001" customHeight="1">
      <c r="A60" s="11" t="s">
        <v>913</v>
      </c>
      <c r="B60" s="12" t="str">
        <f>A83&amp;" phòng"</f>
        <v>23 phòng</v>
      </c>
      <c r="C60" s="12"/>
      <c r="D60" s="12"/>
      <c r="E60" s="12"/>
      <c r="F60" s="13"/>
      <c r="G60" s="12"/>
      <c r="H60" s="12" t="s">
        <v>456</v>
      </c>
    </row>
    <row r="61" spans="1:8" ht="15" customHeight="1">
      <c r="A61" s="16">
        <v>1</v>
      </c>
      <c r="B61" s="16" t="str">
        <f t="shared" ref="B61:B102" si="4">H61&amp;"-"&amp;G61</f>
        <v>108-B5</v>
      </c>
      <c r="C61" s="16">
        <v>28</v>
      </c>
      <c r="D61" s="16">
        <v>50</v>
      </c>
      <c r="E61" s="16"/>
      <c r="F61" s="16"/>
      <c r="G61" s="16" t="s">
        <v>68</v>
      </c>
      <c r="H61" s="16">
        <v>108</v>
      </c>
    </row>
    <row r="62" spans="1:8" ht="15" customHeight="1">
      <c r="A62" s="16">
        <v>2</v>
      </c>
      <c r="B62" s="16" t="str">
        <f t="shared" si="4"/>
        <v>109-B5</v>
      </c>
      <c r="C62" s="16">
        <v>28</v>
      </c>
      <c r="D62" s="16">
        <v>50</v>
      </c>
      <c r="E62" s="16"/>
      <c r="F62" s="16"/>
      <c r="G62" s="16" t="s">
        <v>68</v>
      </c>
      <c r="H62" s="16">
        <v>109</v>
      </c>
    </row>
    <row r="63" spans="1:8" ht="15" customHeight="1">
      <c r="A63" s="16">
        <v>3</v>
      </c>
      <c r="B63" s="16" t="str">
        <f t="shared" si="4"/>
        <v>110-B5</v>
      </c>
      <c r="C63" s="16">
        <v>30</v>
      </c>
      <c r="D63" s="16">
        <v>50</v>
      </c>
      <c r="E63" s="16"/>
      <c r="F63" s="16"/>
      <c r="G63" s="16" t="s">
        <v>68</v>
      </c>
      <c r="H63" s="16">
        <v>110</v>
      </c>
    </row>
    <row r="64" spans="1:8" ht="15" customHeight="1">
      <c r="A64" s="16">
        <v>4</v>
      </c>
      <c r="B64" s="16" t="str">
        <f t="shared" si="4"/>
        <v>301-B5</v>
      </c>
      <c r="C64" s="16">
        <v>48</v>
      </c>
      <c r="D64" s="16">
        <v>80</v>
      </c>
      <c r="E64" s="16" t="s">
        <v>148</v>
      </c>
      <c r="F64" s="16"/>
      <c r="G64" s="16" t="s">
        <v>68</v>
      </c>
      <c r="H64" s="16">
        <v>301</v>
      </c>
    </row>
    <row r="65" spans="1:8" ht="15" customHeight="1">
      <c r="A65" s="16">
        <v>5</v>
      </c>
      <c r="B65" s="16" t="str">
        <f t="shared" si="4"/>
        <v>302-B5</v>
      </c>
      <c r="C65" s="16">
        <v>48</v>
      </c>
      <c r="D65" s="16">
        <v>80</v>
      </c>
      <c r="E65" s="16" t="s">
        <v>148</v>
      </c>
      <c r="F65" s="16"/>
      <c r="G65" s="16" t="s">
        <v>68</v>
      </c>
      <c r="H65" s="16">
        <v>302</v>
      </c>
    </row>
    <row r="66" spans="1:8" ht="15" customHeight="1">
      <c r="A66" s="16">
        <v>6</v>
      </c>
      <c r="B66" s="16" t="str">
        <f t="shared" si="4"/>
        <v>303-B5</v>
      </c>
      <c r="C66" s="16">
        <v>32</v>
      </c>
      <c r="D66" s="16">
        <v>55</v>
      </c>
      <c r="E66" s="16" t="s">
        <v>148</v>
      </c>
      <c r="F66" s="16"/>
      <c r="G66" s="16" t="s">
        <v>68</v>
      </c>
      <c r="H66" s="16">
        <v>303</v>
      </c>
    </row>
    <row r="67" spans="1:8" ht="15" customHeight="1">
      <c r="A67" s="16">
        <v>7</v>
      </c>
      <c r="B67" s="16" t="str">
        <f t="shared" si="4"/>
        <v>304-B5</v>
      </c>
      <c r="C67" s="16">
        <v>32</v>
      </c>
      <c r="D67" s="16">
        <v>55</v>
      </c>
      <c r="E67" s="16" t="s">
        <v>148</v>
      </c>
      <c r="F67" s="16"/>
      <c r="G67" s="16" t="s">
        <v>68</v>
      </c>
      <c r="H67" s="16">
        <v>304</v>
      </c>
    </row>
    <row r="68" spans="1:8" ht="15" customHeight="1">
      <c r="A68" s="16">
        <v>8</v>
      </c>
      <c r="B68" s="16" t="str">
        <f t="shared" si="4"/>
        <v>305-B5</v>
      </c>
      <c r="C68" s="16">
        <v>32</v>
      </c>
      <c r="D68" s="16">
        <v>55</v>
      </c>
      <c r="E68" s="16" t="s">
        <v>148</v>
      </c>
      <c r="F68" s="16"/>
      <c r="G68" s="16" t="s">
        <v>68</v>
      </c>
      <c r="H68" s="16">
        <v>305</v>
      </c>
    </row>
    <row r="69" spans="1:8" ht="15" customHeight="1">
      <c r="A69" s="16">
        <v>9</v>
      </c>
      <c r="B69" s="16" t="str">
        <f t="shared" si="4"/>
        <v>306-B5</v>
      </c>
      <c r="C69" s="16">
        <v>32</v>
      </c>
      <c r="D69" s="16">
        <v>55</v>
      </c>
      <c r="E69" s="16" t="s">
        <v>148</v>
      </c>
      <c r="F69" s="16"/>
      <c r="G69" s="16" t="s">
        <v>68</v>
      </c>
      <c r="H69" s="16">
        <v>306</v>
      </c>
    </row>
    <row r="70" spans="1:8" ht="15" customHeight="1">
      <c r="A70" s="16">
        <v>10</v>
      </c>
      <c r="B70" s="16" t="str">
        <f t="shared" si="4"/>
        <v>307-B5</v>
      </c>
      <c r="C70" s="16">
        <v>32</v>
      </c>
      <c r="D70" s="16">
        <v>55</v>
      </c>
      <c r="E70" s="16" t="s">
        <v>148</v>
      </c>
      <c r="F70" s="16"/>
      <c r="G70" s="16" t="s">
        <v>68</v>
      </c>
      <c r="H70" s="16">
        <v>307</v>
      </c>
    </row>
    <row r="71" spans="1:8" ht="15" customHeight="1">
      <c r="A71" s="16">
        <v>11</v>
      </c>
      <c r="B71" s="16" t="str">
        <f t="shared" si="4"/>
        <v>308-B5</v>
      </c>
      <c r="C71" s="16">
        <v>37</v>
      </c>
      <c r="D71" s="16">
        <v>60</v>
      </c>
      <c r="E71" s="16" t="s">
        <v>148</v>
      </c>
      <c r="F71" s="16"/>
      <c r="G71" s="16" t="s">
        <v>68</v>
      </c>
      <c r="H71" s="16">
        <v>308</v>
      </c>
    </row>
    <row r="72" spans="1:8" ht="15" customHeight="1">
      <c r="A72" s="16">
        <v>12</v>
      </c>
      <c r="B72" s="16" t="str">
        <f t="shared" si="4"/>
        <v>309-B5</v>
      </c>
      <c r="C72" s="16">
        <v>48</v>
      </c>
      <c r="D72" s="16">
        <v>80</v>
      </c>
      <c r="E72" s="16" t="s">
        <v>148</v>
      </c>
      <c r="F72" s="16"/>
      <c r="G72" s="16" t="s">
        <v>68</v>
      </c>
      <c r="H72" s="16">
        <v>309</v>
      </c>
    </row>
    <row r="73" spans="1:8" ht="15" customHeight="1">
      <c r="A73" s="16">
        <v>13</v>
      </c>
      <c r="B73" s="16" t="str">
        <f t="shared" si="4"/>
        <v>310-B5</v>
      </c>
      <c r="C73" s="16">
        <v>48</v>
      </c>
      <c r="D73" s="16">
        <v>80</v>
      </c>
      <c r="E73" s="16" t="s">
        <v>148</v>
      </c>
      <c r="F73" s="16"/>
      <c r="G73" s="16" t="s">
        <v>68</v>
      </c>
      <c r="H73" s="16">
        <v>310</v>
      </c>
    </row>
    <row r="74" spans="1:8" ht="15" customHeight="1">
      <c r="A74" s="16">
        <v>14</v>
      </c>
      <c r="B74" s="16" t="str">
        <f t="shared" si="4"/>
        <v>401-B5</v>
      </c>
      <c r="C74" s="16">
        <v>48</v>
      </c>
      <c r="D74" s="16">
        <v>80</v>
      </c>
      <c r="E74" s="16" t="s">
        <v>148</v>
      </c>
      <c r="F74" s="16"/>
      <c r="G74" s="16" t="s">
        <v>68</v>
      </c>
      <c r="H74" s="16">
        <v>401</v>
      </c>
    </row>
    <row r="75" spans="1:8" ht="15" customHeight="1">
      <c r="A75" s="16">
        <v>15</v>
      </c>
      <c r="B75" s="16" t="str">
        <f t="shared" si="4"/>
        <v>402-B5</v>
      </c>
      <c r="C75" s="16">
        <v>48</v>
      </c>
      <c r="D75" s="16">
        <v>80</v>
      </c>
      <c r="E75" s="16" t="s">
        <v>148</v>
      </c>
      <c r="F75" s="16"/>
      <c r="G75" s="16" t="s">
        <v>68</v>
      </c>
      <c r="H75" s="16">
        <v>402</v>
      </c>
    </row>
    <row r="76" spans="1:8" ht="15" customHeight="1">
      <c r="A76" s="16">
        <v>16</v>
      </c>
      <c r="B76" s="16" t="str">
        <f t="shared" si="4"/>
        <v>403-B5</v>
      </c>
      <c r="C76" s="16">
        <v>32</v>
      </c>
      <c r="D76" s="16">
        <v>55</v>
      </c>
      <c r="E76" s="16" t="s">
        <v>148</v>
      </c>
      <c r="F76" s="16"/>
      <c r="G76" s="16" t="s">
        <v>68</v>
      </c>
      <c r="H76" s="16">
        <v>403</v>
      </c>
    </row>
    <row r="77" spans="1:8" ht="15" customHeight="1">
      <c r="A77" s="16">
        <v>17</v>
      </c>
      <c r="B77" s="16" t="str">
        <f t="shared" si="4"/>
        <v>404-B5</v>
      </c>
      <c r="C77" s="16">
        <v>32</v>
      </c>
      <c r="D77" s="16">
        <v>55</v>
      </c>
      <c r="E77" s="16" t="s">
        <v>148</v>
      </c>
      <c r="F77" s="16"/>
      <c r="G77" s="16" t="s">
        <v>68</v>
      </c>
      <c r="H77" s="16">
        <v>404</v>
      </c>
    </row>
    <row r="78" spans="1:8" ht="15" customHeight="1">
      <c r="A78" s="16">
        <v>18</v>
      </c>
      <c r="B78" s="16" t="str">
        <f t="shared" si="4"/>
        <v>405-B5</v>
      </c>
      <c r="C78" s="16">
        <v>32</v>
      </c>
      <c r="D78" s="16">
        <v>55</v>
      </c>
      <c r="E78" s="16" t="s">
        <v>148</v>
      </c>
      <c r="F78" s="16"/>
      <c r="G78" s="16" t="s">
        <v>68</v>
      </c>
      <c r="H78" s="16">
        <v>405</v>
      </c>
    </row>
    <row r="79" spans="1:8" ht="15" customHeight="1">
      <c r="A79" s="16">
        <v>19</v>
      </c>
      <c r="B79" s="16" t="str">
        <f t="shared" si="4"/>
        <v>406-B5</v>
      </c>
      <c r="C79" s="16">
        <v>32</v>
      </c>
      <c r="D79" s="16">
        <v>55</v>
      </c>
      <c r="E79" s="16"/>
      <c r="F79" s="16"/>
      <c r="G79" s="16" t="s">
        <v>68</v>
      </c>
      <c r="H79" s="16">
        <v>406</v>
      </c>
    </row>
    <row r="80" spans="1:8" ht="15" customHeight="1">
      <c r="A80" s="16">
        <v>20</v>
      </c>
      <c r="B80" s="16" t="str">
        <f t="shared" si="4"/>
        <v>407-B5</v>
      </c>
      <c r="C80" s="16">
        <v>32</v>
      </c>
      <c r="D80" s="16">
        <v>55</v>
      </c>
      <c r="E80" s="16" t="s">
        <v>148</v>
      </c>
      <c r="F80" s="16"/>
      <c r="G80" s="16" t="s">
        <v>68</v>
      </c>
      <c r="H80" s="16">
        <v>407</v>
      </c>
    </row>
    <row r="81" spans="1:8" ht="15" customHeight="1">
      <c r="A81" s="16">
        <v>21</v>
      </c>
      <c r="B81" s="16" t="str">
        <f t="shared" si="4"/>
        <v>408-B5</v>
      </c>
      <c r="C81" s="16">
        <v>32</v>
      </c>
      <c r="D81" s="16">
        <v>55</v>
      </c>
      <c r="E81" s="16" t="s">
        <v>148</v>
      </c>
      <c r="F81" s="16"/>
      <c r="G81" s="16" t="s">
        <v>68</v>
      </c>
      <c r="H81" s="16">
        <v>408</v>
      </c>
    </row>
    <row r="82" spans="1:8" ht="15" customHeight="1">
      <c r="A82" s="16">
        <v>22</v>
      </c>
      <c r="B82" s="16" t="str">
        <f t="shared" si="4"/>
        <v>409-B5</v>
      </c>
      <c r="C82" s="16">
        <v>50</v>
      </c>
      <c r="D82" s="16">
        <v>80</v>
      </c>
      <c r="E82" s="16" t="s">
        <v>148</v>
      </c>
      <c r="F82" s="16"/>
      <c r="G82" s="16" t="s">
        <v>68</v>
      </c>
      <c r="H82" s="16">
        <v>409</v>
      </c>
    </row>
    <row r="83" spans="1:8" ht="15" customHeight="1">
      <c r="A83" s="16">
        <v>23</v>
      </c>
      <c r="B83" s="16" t="str">
        <f t="shared" si="4"/>
        <v>410-B5</v>
      </c>
      <c r="C83" s="16">
        <v>48</v>
      </c>
      <c r="D83" s="16">
        <v>80</v>
      </c>
      <c r="E83" s="16" t="s">
        <v>148</v>
      </c>
      <c r="F83" s="16"/>
      <c r="G83" s="16" t="s">
        <v>68</v>
      </c>
      <c r="H83" s="16">
        <v>410</v>
      </c>
    </row>
    <row r="84" spans="1:8" s="15" customFormat="1" ht="20.100000000000001" customHeight="1">
      <c r="A84" s="11" t="s">
        <v>914</v>
      </c>
      <c r="B84" s="12" t="s">
        <v>69</v>
      </c>
      <c r="C84" s="12"/>
      <c r="D84" s="12"/>
      <c r="E84" s="12"/>
      <c r="F84" s="13"/>
      <c r="G84" s="12"/>
      <c r="H84" s="12" t="s">
        <v>69</v>
      </c>
    </row>
    <row r="85" spans="1:8" ht="14.1" customHeight="1">
      <c r="A85" s="16">
        <v>1</v>
      </c>
      <c r="B85" s="16" t="str">
        <f t="shared" si="4"/>
        <v>301-C1</v>
      </c>
      <c r="C85" s="16">
        <v>28</v>
      </c>
      <c r="D85" s="16">
        <v>45</v>
      </c>
      <c r="E85" s="16" t="s">
        <v>148</v>
      </c>
      <c r="F85" s="16"/>
      <c r="G85" s="16" t="s">
        <v>70</v>
      </c>
      <c r="H85" s="16">
        <v>301</v>
      </c>
    </row>
    <row r="86" spans="1:8" ht="14.1" customHeight="1">
      <c r="A86" s="16">
        <v>2</v>
      </c>
      <c r="B86" s="16" t="str">
        <f t="shared" si="4"/>
        <v>302-C1</v>
      </c>
      <c r="C86" s="16">
        <v>28</v>
      </c>
      <c r="D86" s="16">
        <v>60</v>
      </c>
      <c r="E86" s="16"/>
      <c r="F86" s="16"/>
      <c r="G86" s="16" t="s">
        <v>70</v>
      </c>
      <c r="H86" s="16">
        <v>302</v>
      </c>
    </row>
    <row r="87" spans="1:8" ht="14.1" customHeight="1">
      <c r="A87" s="16">
        <v>3</v>
      </c>
      <c r="B87" s="16" t="str">
        <f t="shared" si="4"/>
        <v>303-C1</v>
      </c>
      <c r="C87" s="16">
        <v>54</v>
      </c>
      <c r="D87" s="16">
        <v>60</v>
      </c>
      <c r="E87" s="16" t="s">
        <v>148</v>
      </c>
      <c r="F87" s="16"/>
      <c r="G87" s="16" t="s">
        <v>70</v>
      </c>
      <c r="H87" s="16">
        <v>303</v>
      </c>
    </row>
    <row r="88" spans="1:8" ht="14.1" customHeight="1">
      <c r="A88" s="16">
        <v>4</v>
      </c>
      <c r="B88" s="16" t="str">
        <f>H88&amp;"-"&amp;G88</f>
        <v>304-C1</v>
      </c>
      <c r="C88" s="16">
        <v>32</v>
      </c>
      <c r="D88" s="16">
        <v>60</v>
      </c>
      <c r="E88" s="16"/>
      <c r="F88" s="16"/>
      <c r="G88" s="16" t="s">
        <v>70</v>
      </c>
      <c r="H88" s="16">
        <v>304</v>
      </c>
    </row>
    <row r="89" spans="1:8" ht="14.1" customHeight="1">
      <c r="A89" s="16">
        <v>5</v>
      </c>
      <c r="B89" s="16" t="str">
        <f>H89&amp;"-"&amp;G89</f>
        <v>305-C1</v>
      </c>
      <c r="C89" s="16">
        <v>58</v>
      </c>
      <c r="D89" s="16">
        <v>60</v>
      </c>
      <c r="E89" s="16" t="s">
        <v>148</v>
      </c>
      <c r="F89" s="16"/>
      <c r="G89" s="16" t="s">
        <v>70</v>
      </c>
      <c r="H89" s="16">
        <v>305</v>
      </c>
    </row>
    <row r="90" spans="1:8" ht="14.1" customHeight="1">
      <c r="A90" s="16">
        <v>6</v>
      </c>
      <c r="B90" s="16" t="str">
        <f t="shared" si="4"/>
        <v>306-C1</v>
      </c>
      <c r="C90" s="16">
        <v>28</v>
      </c>
      <c r="D90" s="16">
        <v>45</v>
      </c>
      <c r="E90" s="16" t="s">
        <v>148</v>
      </c>
      <c r="F90" s="16"/>
      <c r="G90" s="16" t="s">
        <v>70</v>
      </c>
      <c r="H90" s="16">
        <v>306</v>
      </c>
    </row>
    <row r="91" spans="1:8" ht="14.1" customHeight="1">
      <c r="A91" s="16">
        <v>7</v>
      </c>
      <c r="B91" s="16" t="str">
        <f t="shared" si="4"/>
        <v>401-C1</v>
      </c>
      <c r="C91" s="16">
        <v>28</v>
      </c>
      <c r="D91" s="16">
        <v>45</v>
      </c>
      <c r="E91" s="16" t="s">
        <v>148</v>
      </c>
      <c r="F91" s="16"/>
      <c r="G91" s="16" t="s">
        <v>70</v>
      </c>
      <c r="H91" s="16">
        <v>401</v>
      </c>
    </row>
    <row r="92" spans="1:8" ht="14.1" customHeight="1">
      <c r="A92" s="16">
        <v>8</v>
      </c>
      <c r="B92" s="16" t="str">
        <f t="shared" si="4"/>
        <v>402-C1</v>
      </c>
      <c r="C92" s="16">
        <v>70</v>
      </c>
      <c r="D92" s="16">
        <v>150</v>
      </c>
      <c r="E92" s="16" t="s">
        <v>148</v>
      </c>
      <c r="F92" s="16"/>
      <c r="G92" s="16" t="s">
        <v>70</v>
      </c>
      <c r="H92" s="16">
        <v>402</v>
      </c>
    </row>
    <row r="93" spans="1:8" ht="14.1" customHeight="1">
      <c r="A93" s="16">
        <v>9</v>
      </c>
      <c r="B93" s="16" t="str">
        <f t="shared" si="4"/>
        <v>403-C1</v>
      </c>
      <c r="C93" s="16">
        <v>37</v>
      </c>
      <c r="D93" s="16">
        <v>60</v>
      </c>
      <c r="E93" s="16" t="s">
        <v>148</v>
      </c>
      <c r="F93" s="16"/>
      <c r="G93" s="16" t="s">
        <v>70</v>
      </c>
      <c r="H93" s="16">
        <v>403</v>
      </c>
    </row>
    <row r="94" spans="1:8" ht="14.1" customHeight="1">
      <c r="A94" s="16">
        <v>10</v>
      </c>
      <c r="B94" s="16" t="str">
        <f t="shared" si="4"/>
        <v>405-C1</v>
      </c>
      <c r="C94" s="16">
        <v>30</v>
      </c>
      <c r="D94" s="16">
        <v>60</v>
      </c>
      <c r="E94" s="16" t="s">
        <v>148</v>
      </c>
      <c r="F94" s="16"/>
      <c r="G94" s="16" t="s">
        <v>70</v>
      </c>
      <c r="H94" s="16">
        <v>405</v>
      </c>
    </row>
    <row r="95" spans="1:8" ht="14.1" customHeight="1">
      <c r="A95" s="16">
        <v>11</v>
      </c>
      <c r="B95" s="16" t="str">
        <f t="shared" si="4"/>
        <v>406-C1</v>
      </c>
      <c r="C95" s="16">
        <v>75</v>
      </c>
      <c r="D95" s="16">
        <v>150</v>
      </c>
      <c r="E95" s="16" t="s">
        <v>148</v>
      </c>
      <c r="F95" s="16"/>
      <c r="G95" s="16" t="s">
        <v>70</v>
      </c>
      <c r="H95" s="16">
        <v>406</v>
      </c>
    </row>
    <row r="96" spans="1:8" ht="14.1" customHeight="1">
      <c r="A96" s="16">
        <v>12</v>
      </c>
      <c r="B96" s="16" t="str">
        <f t="shared" si="4"/>
        <v>407-C1</v>
      </c>
      <c r="C96" s="16">
        <v>28</v>
      </c>
      <c r="D96" s="16">
        <v>45</v>
      </c>
      <c r="E96" s="16" t="s">
        <v>148</v>
      </c>
      <c r="F96" s="16"/>
      <c r="G96" s="16" t="s">
        <v>70</v>
      </c>
      <c r="H96" s="16">
        <v>407</v>
      </c>
    </row>
    <row r="97" spans="1:8" ht="14.1" customHeight="1">
      <c r="A97" s="16">
        <v>13</v>
      </c>
      <c r="B97" s="16" t="str">
        <f t="shared" si="4"/>
        <v>501-C1</v>
      </c>
      <c r="C97" s="16">
        <v>28</v>
      </c>
      <c r="D97" s="16">
        <v>45</v>
      </c>
      <c r="E97" s="16" t="s">
        <v>148</v>
      </c>
      <c r="F97" s="16"/>
      <c r="G97" s="16" t="s">
        <v>70</v>
      </c>
      <c r="H97" s="16">
        <v>501</v>
      </c>
    </row>
    <row r="98" spans="1:8" ht="14.1" customHeight="1">
      <c r="A98" s="16">
        <v>14</v>
      </c>
      <c r="B98" s="16" t="str">
        <f t="shared" si="4"/>
        <v>502-C1</v>
      </c>
      <c r="C98" s="16">
        <v>67</v>
      </c>
      <c r="D98" s="16">
        <v>150</v>
      </c>
      <c r="E98" s="16" t="s">
        <v>148</v>
      </c>
      <c r="F98" s="16"/>
      <c r="G98" s="16" t="s">
        <v>70</v>
      </c>
      <c r="H98" s="16">
        <v>502</v>
      </c>
    </row>
    <row r="99" spans="1:8" ht="14.1" customHeight="1">
      <c r="A99" s="16">
        <v>15</v>
      </c>
      <c r="B99" s="16" t="str">
        <f t="shared" si="4"/>
        <v>503-C1</v>
      </c>
      <c r="C99" s="16">
        <v>35</v>
      </c>
      <c r="D99" s="16">
        <v>60</v>
      </c>
      <c r="E99" s="16" t="s">
        <v>148</v>
      </c>
      <c r="F99" s="16"/>
      <c r="G99" s="16" t="s">
        <v>70</v>
      </c>
      <c r="H99" s="16">
        <v>503</v>
      </c>
    </row>
    <row r="100" spans="1:8" ht="14.1" customHeight="1">
      <c r="A100" s="16">
        <v>16</v>
      </c>
      <c r="B100" s="16" t="str">
        <f t="shared" si="4"/>
        <v>504-C1</v>
      </c>
      <c r="C100" s="16">
        <v>33</v>
      </c>
      <c r="D100" s="16">
        <v>60</v>
      </c>
      <c r="E100" s="16" t="s">
        <v>148</v>
      </c>
      <c r="F100" s="16"/>
      <c r="G100" s="16" t="s">
        <v>70</v>
      </c>
      <c r="H100" s="16">
        <v>504</v>
      </c>
    </row>
    <row r="101" spans="1:8" ht="14.1" customHeight="1">
      <c r="A101" s="16">
        <v>17</v>
      </c>
      <c r="B101" s="16" t="str">
        <f t="shared" si="4"/>
        <v>505-C1</v>
      </c>
      <c r="C101" s="16">
        <v>75</v>
      </c>
      <c r="D101" s="16">
        <v>150</v>
      </c>
      <c r="E101" s="16" t="s">
        <v>148</v>
      </c>
      <c r="F101" s="16"/>
      <c r="G101" s="16" t="s">
        <v>70</v>
      </c>
      <c r="H101" s="16">
        <v>505</v>
      </c>
    </row>
    <row r="102" spans="1:8" ht="14.1" customHeight="1">
      <c r="A102" s="16">
        <v>18</v>
      </c>
      <c r="B102" s="16" t="str">
        <f t="shared" si="4"/>
        <v>506-C1</v>
      </c>
      <c r="C102" s="16">
        <v>28</v>
      </c>
      <c r="D102" s="16">
        <v>45</v>
      </c>
      <c r="E102" s="16" t="s">
        <v>148</v>
      </c>
      <c r="F102" s="16"/>
      <c r="G102" s="16" t="s">
        <v>70</v>
      </c>
      <c r="H102" s="16">
        <v>506</v>
      </c>
    </row>
    <row r="103" spans="1:8" ht="14.1" customHeight="1">
      <c r="A103" s="16">
        <v>19</v>
      </c>
      <c r="B103" s="16" t="str">
        <f t="shared" ref="B103:B134" si="5">H103&amp;"-"&amp;G103</f>
        <v>601-C1</v>
      </c>
      <c r="C103" s="16">
        <v>28</v>
      </c>
      <c r="D103" s="16">
        <v>45</v>
      </c>
      <c r="E103" s="16" t="s">
        <v>148</v>
      </c>
      <c r="F103" s="16"/>
      <c r="G103" s="16" t="s">
        <v>70</v>
      </c>
      <c r="H103" s="16">
        <v>601</v>
      </c>
    </row>
    <row r="104" spans="1:8" ht="14.1" customHeight="1">
      <c r="A104" s="16">
        <v>20</v>
      </c>
      <c r="B104" s="16" t="str">
        <f t="shared" si="5"/>
        <v>602-C1</v>
      </c>
      <c r="C104" s="16">
        <v>28</v>
      </c>
      <c r="D104" s="16">
        <v>40</v>
      </c>
      <c r="E104" s="16" t="s">
        <v>148</v>
      </c>
      <c r="F104" s="16"/>
      <c r="G104" s="16" t="s">
        <v>70</v>
      </c>
      <c r="H104" s="16">
        <v>602</v>
      </c>
    </row>
    <row r="105" spans="1:8" ht="14.1" customHeight="1">
      <c r="A105" s="16">
        <v>21</v>
      </c>
      <c r="B105" s="16" t="str">
        <f t="shared" si="5"/>
        <v>603-C1</v>
      </c>
      <c r="C105" s="16">
        <v>28</v>
      </c>
      <c r="D105" s="16">
        <v>60</v>
      </c>
      <c r="E105" s="16" t="s">
        <v>148</v>
      </c>
      <c r="F105" s="16"/>
      <c r="G105" s="16" t="s">
        <v>70</v>
      </c>
      <c r="H105" s="16">
        <v>603</v>
      </c>
    </row>
    <row r="106" spans="1:8" ht="14.1" customHeight="1">
      <c r="A106" s="16">
        <v>22</v>
      </c>
      <c r="B106" s="16" t="str">
        <f t="shared" si="5"/>
        <v>604-C1</v>
      </c>
      <c r="C106" s="16">
        <v>28</v>
      </c>
      <c r="D106" s="16">
        <v>60</v>
      </c>
      <c r="E106" s="16" t="s">
        <v>148</v>
      </c>
      <c r="F106" s="16"/>
      <c r="G106" s="16" t="s">
        <v>70</v>
      </c>
      <c r="H106" s="16">
        <v>604</v>
      </c>
    </row>
    <row r="107" spans="1:8" ht="14.1" customHeight="1">
      <c r="A107" s="16">
        <v>23</v>
      </c>
      <c r="B107" s="16" t="str">
        <f t="shared" si="5"/>
        <v>606-C1</v>
      </c>
      <c r="C107" s="16">
        <v>28</v>
      </c>
      <c r="D107" s="16">
        <v>60</v>
      </c>
      <c r="E107" s="16" t="s">
        <v>148</v>
      </c>
      <c r="F107" s="16"/>
      <c r="G107" s="16" t="s">
        <v>70</v>
      </c>
      <c r="H107" s="16">
        <v>606</v>
      </c>
    </row>
    <row r="108" spans="1:8" ht="14.1" customHeight="1">
      <c r="A108" s="16">
        <v>24</v>
      </c>
      <c r="B108" s="16" t="str">
        <f t="shared" si="5"/>
        <v>607-C1</v>
      </c>
      <c r="C108" s="16">
        <v>28</v>
      </c>
      <c r="D108" s="16">
        <v>60</v>
      </c>
      <c r="E108" s="16" t="s">
        <v>148</v>
      </c>
      <c r="F108" s="16"/>
      <c r="G108" s="16" t="s">
        <v>70</v>
      </c>
      <c r="H108" s="16">
        <v>607</v>
      </c>
    </row>
    <row r="109" spans="1:8" ht="14.1" customHeight="1">
      <c r="A109" s="16">
        <v>25</v>
      </c>
      <c r="B109" s="16" t="str">
        <f t="shared" si="5"/>
        <v>608-C1</v>
      </c>
      <c r="C109" s="16">
        <v>28</v>
      </c>
      <c r="D109" s="16">
        <v>40</v>
      </c>
      <c r="E109" s="16"/>
      <c r="F109" s="16"/>
      <c r="G109" s="16" t="s">
        <v>70</v>
      </c>
      <c r="H109" s="16">
        <v>608</v>
      </c>
    </row>
    <row r="110" spans="1:8" ht="14.1" customHeight="1">
      <c r="A110" s="16">
        <v>26</v>
      </c>
      <c r="B110" s="16" t="str">
        <f t="shared" si="5"/>
        <v>609-C1</v>
      </c>
      <c r="C110" s="16">
        <v>28</v>
      </c>
      <c r="D110" s="16">
        <v>45</v>
      </c>
      <c r="E110" s="16" t="s">
        <v>148</v>
      </c>
      <c r="F110" s="16"/>
      <c r="G110" s="16" t="s">
        <v>70</v>
      </c>
      <c r="H110" s="16">
        <v>609</v>
      </c>
    </row>
    <row r="111" spans="1:8" ht="14.1" customHeight="1">
      <c r="A111" s="16">
        <v>27</v>
      </c>
      <c r="B111" s="16" t="str">
        <f t="shared" si="5"/>
        <v>701-C1</v>
      </c>
      <c r="C111" s="16">
        <v>24</v>
      </c>
      <c r="D111" s="16">
        <v>45</v>
      </c>
      <c r="E111" s="16" t="s">
        <v>148</v>
      </c>
      <c r="F111" s="16"/>
      <c r="G111" s="16" t="s">
        <v>70</v>
      </c>
      <c r="H111" s="16">
        <v>701</v>
      </c>
    </row>
    <row r="112" spans="1:8" ht="14.1" customHeight="1">
      <c r="A112" s="16">
        <v>28</v>
      </c>
      <c r="B112" s="16" t="str">
        <f t="shared" si="5"/>
        <v>702-C1</v>
      </c>
      <c r="C112" s="16">
        <v>24</v>
      </c>
      <c r="D112" s="16">
        <v>40</v>
      </c>
      <c r="E112" s="16" t="s">
        <v>148</v>
      </c>
      <c r="F112" s="16"/>
      <c r="G112" s="16" t="s">
        <v>70</v>
      </c>
      <c r="H112" s="16">
        <v>702</v>
      </c>
    </row>
    <row r="113" spans="1:8" ht="14.1" customHeight="1">
      <c r="A113" s="16">
        <v>29</v>
      </c>
      <c r="B113" s="16" t="str">
        <f t="shared" si="5"/>
        <v>703-C1</v>
      </c>
      <c r="C113" s="16">
        <v>32</v>
      </c>
      <c r="D113" s="16">
        <v>60</v>
      </c>
      <c r="E113" s="16" t="s">
        <v>148</v>
      </c>
      <c r="F113" s="16"/>
      <c r="G113" s="16" t="s">
        <v>70</v>
      </c>
      <c r="H113" s="16">
        <v>703</v>
      </c>
    </row>
    <row r="114" spans="1:8" ht="14.1" customHeight="1">
      <c r="A114" s="16">
        <v>30</v>
      </c>
      <c r="B114" s="16" t="str">
        <f t="shared" si="5"/>
        <v>704-C1</v>
      </c>
      <c r="C114" s="16">
        <v>35</v>
      </c>
      <c r="D114" s="16">
        <v>60</v>
      </c>
      <c r="E114" s="16" t="s">
        <v>148</v>
      </c>
      <c r="F114" s="16"/>
      <c r="G114" s="16" t="s">
        <v>70</v>
      </c>
      <c r="H114" s="16">
        <v>704</v>
      </c>
    </row>
    <row r="115" spans="1:8" ht="14.1" customHeight="1">
      <c r="A115" s="16">
        <v>31</v>
      </c>
      <c r="B115" s="16" t="str">
        <f t="shared" si="5"/>
        <v>705-C1</v>
      </c>
      <c r="C115" s="16">
        <v>31</v>
      </c>
      <c r="D115" s="16">
        <v>60</v>
      </c>
      <c r="E115" s="16" t="s">
        <v>148</v>
      </c>
      <c r="F115" s="16"/>
      <c r="G115" s="16" t="s">
        <v>70</v>
      </c>
      <c r="H115" s="16">
        <v>705</v>
      </c>
    </row>
    <row r="116" spans="1:8" ht="14.1" customHeight="1">
      <c r="A116" s="16">
        <v>32</v>
      </c>
      <c r="B116" s="16" t="str">
        <f t="shared" si="5"/>
        <v>706-C1</v>
      </c>
      <c r="C116" s="16">
        <v>31</v>
      </c>
      <c r="D116" s="16">
        <v>60</v>
      </c>
      <c r="E116" s="16" t="s">
        <v>148</v>
      </c>
      <c r="F116" s="16"/>
      <c r="G116" s="16" t="s">
        <v>70</v>
      </c>
      <c r="H116" s="16">
        <v>706</v>
      </c>
    </row>
    <row r="117" spans="1:8" ht="14.1" customHeight="1">
      <c r="A117" s="16">
        <v>33</v>
      </c>
      <c r="B117" s="16" t="str">
        <f t="shared" si="5"/>
        <v>707-C1</v>
      </c>
      <c r="C117" s="16">
        <v>26</v>
      </c>
      <c r="D117" s="16">
        <v>40</v>
      </c>
      <c r="E117" s="16" t="s">
        <v>148</v>
      </c>
      <c r="F117" s="16"/>
      <c r="G117" s="16" t="s">
        <v>70</v>
      </c>
      <c r="H117" s="16">
        <v>707</v>
      </c>
    </row>
    <row r="118" spans="1:8" ht="14.1" customHeight="1">
      <c r="A118" s="16">
        <v>34</v>
      </c>
      <c r="B118" s="16" t="str">
        <f t="shared" si="5"/>
        <v>708-C1</v>
      </c>
      <c r="C118" s="16">
        <v>23</v>
      </c>
      <c r="D118" s="16">
        <v>45</v>
      </c>
      <c r="E118" s="16" t="s">
        <v>148</v>
      </c>
      <c r="F118" s="16"/>
      <c r="G118" s="16" t="s">
        <v>70</v>
      </c>
      <c r="H118" s="16">
        <v>708</v>
      </c>
    </row>
    <row r="119" spans="1:8" ht="14.1" customHeight="1">
      <c r="A119" s="16">
        <v>35</v>
      </c>
      <c r="B119" s="16" t="str">
        <f t="shared" si="5"/>
        <v>801-C1</v>
      </c>
      <c r="C119" s="16">
        <v>25</v>
      </c>
      <c r="D119" s="16">
        <v>45</v>
      </c>
      <c r="E119" s="16" t="s">
        <v>148</v>
      </c>
      <c r="F119" s="16"/>
      <c r="G119" s="16" t="s">
        <v>70</v>
      </c>
      <c r="H119" s="16">
        <v>801</v>
      </c>
    </row>
    <row r="120" spans="1:8" ht="14.1" customHeight="1">
      <c r="A120" s="16">
        <v>36</v>
      </c>
      <c r="B120" s="16" t="str">
        <f t="shared" si="5"/>
        <v>802-C1</v>
      </c>
      <c r="C120" s="16">
        <v>25</v>
      </c>
      <c r="D120" s="16">
        <v>40</v>
      </c>
      <c r="E120" s="16" t="s">
        <v>148</v>
      </c>
      <c r="F120" s="16"/>
      <c r="G120" s="16" t="s">
        <v>70</v>
      </c>
      <c r="H120" s="16">
        <v>802</v>
      </c>
    </row>
    <row r="121" spans="1:8" ht="14.1" customHeight="1">
      <c r="A121" s="16">
        <v>37</v>
      </c>
      <c r="B121" s="16" t="str">
        <f t="shared" si="5"/>
        <v>803-C1</v>
      </c>
      <c r="C121" s="16">
        <v>30</v>
      </c>
      <c r="D121" s="16">
        <v>60</v>
      </c>
      <c r="E121" s="16" t="s">
        <v>148</v>
      </c>
      <c r="F121" s="16"/>
      <c r="G121" s="16" t="s">
        <v>70</v>
      </c>
      <c r="H121" s="16">
        <v>803</v>
      </c>
    </row>
    <row r="122" spans="1:8" ht="14.1" customHeight="1">
      <c r="A122" s="16">
        <v>38</v>
      </c>
      <c r="B122" s="16" t="str">
        <f t="shared" si="5"/>
        <v>804-C1</v>
      </c>
      <c r="C122" s="16">
        <v>32</v>
      </c>
      <c r="D122" s="16">
        <v>60</v>
      </c>
      <c r="E122" s="16" t="s">
        <v>148</v>
      </c>
      <c r="F122" s="16"/>
      <c r="G122" s="16" t="s">
        <v>70</v>
      </c>
      <c r="H122" s="16">
        <v>804</v>
      </c>
    </row>
    <row r="123" spans="1:8" ht="14.1" customHeight="1">
      <c r="A123" s="16">
        <v>39</v>
      </c>
      <c r="B123" s="16" t="str">
        <f t="shared" si="5"/>
        <v>806-C1</v>
      </c>
      <c r="C123" s="16">
        <v>30</v>
      </c>
      <c r="D123" s="16">
        <v>60</v>
      </c>
      <c r="E123" s="16" t="s">
        <v>148</v>
      </c>
      <c r="F123" s="16"/>
      <c r="G123" s="16" t="s">
        <v>70</v>
      </c>
      <c r="H123" s="16">
        <v>806</v>
      </c>
    </row>
    <row r="124" spans="1:8" ht="14.1" customHeight="1">
      <c r="A124" s="16">
        <v>40</v>
      </c>
      <c r="B124" s="16" t="str">
        <f t="shared" si="5"/>
        <v>807-C1</v>
      </c>
      <c r="C124" s="16">
        <v>32</v>
      </c>
      <c r="D124" s="16">
        <v>60</v>
      </c>
      <c r="E124" s="16" t="s">
        <v>148</v>
      </c>
      <c r="F124" s="16"/>
      <c r="G124" s="16" t="s">
        <v>70</v>
      </c>
      <c r="H124" s="16">
        <v>807</v>
      </c>
    </row>
    <row r="125" spans="1:8" ht="14.1" customHeight="1">
      <c r="A125" s="16">
        <v>41</v>
      </c>
      <c r="B125" s="16" t="str">
        <f t="shared" si="5"/>
        <v>808-C1</v>
      </c>
      <c r="C125" s="16">
        <v>24</v>
      </c>
      <c r="D125" s="16">
        <v>40</v>
      </c>
      <c r="E125" s="16" t="s">
        <v>148</v>
      </c>
      <c r="F125" s="16"/>
      <c r="G125" s="16" t="s">
        <v>70</v>
      </c>
      <c r="H125" s="16">
        <v>808</v>
      </c>
    </row>
    <row r="126" spans="1:8" ht="14.1" customHeight="1">
      <c r="A126" s="16">
        <v>42</v>
      </c>
      <c r="B126" s="16" t="str">
        <f t="shared" si="5"/>
        <v>809-C1</v>
      </c>
      <c r="C126" s="16">
        <v>24</v>
      </c>
      <c r="D126" s="16">
        <v>45</v>
      </c>
      <c r="E126" s="16" t="s">
        <v>148</v>
      </c>
      <c r="F126" s="16"/>
      <c r="G126" s="16" t="s">
        <v>70</v>
      </c>
      <c r="H126" s="16">
        <v>809</v>
      </c>
    </row>
    <row r="127" spans="1:8" ht="14.1" customHeight="1">
      <c r="A127" s="16">
        <v>43</v>
      </c>
      <c r="B127" s="16" t="str">
        <f t="shared" si="5"/>
        <v>901-C1</v>
      </c>
      <c r="C127" s="16">
        <v>24</v>
      </c>
      <c r="D127" s="16">
        <v>45</v>
      </c>
      <c r="E127" s="16" t="s">
        <v>148</v>
      </c>
      <c r="F127" s="16"/>
      <c r="G127" s="16" t="s">
        <v>70</v>
      </c>
      <c r="H127" s="16">
        <v>901</v>
      </c>
    </row>
    <row r="128" spans="1:8" ht="14.1" customHeight="1">
      <c r="A128" s="16">
        <v>44</v>
      </c>
      <c r="B128" s="16" t="str">
        <f t="shared" si="5"/>
        <v>902-C1</v>
      </c>
      <c r="C128" s="16">
        <v>24</v>
      </c>
      <c r="D128" s="16">
        <v>40</v>
      </c>
      <c r="E128" s="16" t="s">
        <v>148</v>
      </c>
      <c r="F128" s="16"/>
      <c r="G128" s="16" t="s">
        <v>70</v>
      </c>
      <c r="H128" s="16">
        <v>902</v>
      </c>
    </row>
    <row r="129" spans="1:8" ht="14.1" customHeight="1">
      <c r="A129" s="16">
        <v>45</v>
      </c>
      <c r="B129" s="16" t="str">
        <f t="shared" si="5"/>
        <v>903-C1</v>
      </c>
      <c r="C129" s="16">
        <v>36</v>
      </c>
      <c r="D129" s="16">
        <v>60</v>
      </c>
      <c r="E129" s="16" t="s">
        <v>148</v>
      </c>
      <c r="F129" s="16"/>
      <c r="G129" s="16" t="s">
        <v>70</v>
      </c>
      <c r="H129" s="16">
        <v>903</v>
      </c>
    </row>
    <row r="130" spans="1:8" ht="14.1" customHeight="1">
      <c r="A130" s="16">
        <v>46</v>
      </c>
      <c r="B130" s="16" t="str">
        <f t="shared" si="5"/>
        <v>904-C1</v>
      </c>
      <c r="C130" s="16">
        <v>30</v>
      </c>
      <c r="D130" s="16">
        <v>60</v>
      </c>
      <c r="E130" s="16" t="s">
        <v>148</v>
      </c>
      <c r="F130" s="16"/>
      <c r="G130" s="16" t="s">
        <v>70</v>
      </c>
      <c r="H130" s="16">
        <v>904</v>
      </c>
    </row>
    <row r="131" spans="1:8" ht="14.1" customHeight="1">
      <c r="A131" s="16">
        <v>47</v>
      </c>
      <c r="B131" s="16" t="str">
        <f t="shared" si="5"/>
        <v>905-C1</v>
      </c>
      <c r="C131" s="16">
        <v>33</v>
      </c>
      <c r="D131" s="16">
        <v>60</v>
      </c>
      <c r="E131" s="16" t="s">
        <v>148</v>
      </c>
      <c r="F131" s="16"/>
      <c r="G131" s="16" t="s">
        <v>70</v>
      </c>
      <c r="H131" s="16">
        <v>905</v>
      </c>
    </row>
    <row r="132" spans="1:8" ht="14.1" customHeight="1">
      <c r="A132" s="16">
        <v>48</v>
      </c>
      <c r="B132" s="16" t="str">
        <f t="shared" si="5"/>
        <v>906-C1</v>
      </c>
      <c r="C132" s="16">
        <v>32</v>
      </c>
      <c r="D132" s="16">
        <v>60</v>
      </c>
      <c r="E132" s="16" t="s">
        <v>148</v>
      </c>
      <c r="F132" s="16"/>
      <c r="G132" s="16" t="s">
        <v>70</v>
      </c>
      <c r="H132" s="16">
        <v>906</v>
      </c>
    </row>
    <row r="133" spans="1:8" ht="14.1" customHeight="1">
      <c r="A133" s="16">
        <v>49</v>
      </c>
      <c r="B133" s="16" t="str">
        <f t="shared" si="5"/>
        <v>907-C1</v>
      </c>
      <c r="C133" s="16">
        <v>24</v>
      </c>
      <c r="D133" s="16">
        <v>40</v>
      </c>
      <c r="E133" s="16" t="s">
        <v>148</v>
      </c>
      <c r="F133" s="16"/>
      <c r="G133" s="16" t="s">
        <v>70</v>
      </c>
      <c r="H133" s="16">
        <v>907</v>
      </c>
    </row>
    <row r="134" spans="1:8" ht="14.1" customHeight="1">
      <c r="A134" s="16">
        <v>50</v>
      </c>
      <c r="B134" s="16" t="str">
        <f t="shared" si="5"/>
        <v>908-C1</v>
      </c>
      <c r="C134" s="16">
        <v>24</v>
      </c>
      <c r="D134" s="16">
        <v>45</v>
      </c>
      <c r="E134" s="16" t="s">
        <v>148</v>
      </c>
      <c r="F134" s="16"/>
      <c r="G134" s="16" t="s">
        <v>70</v>
      </c>
      <c r="H134" s="16">
        <v>908</v>
      </c>
    </row>
    <row r="135" spans="1:8" s="15" customFormat="1" ht="20.100000000000001" customHeight="1">
      <c r="A135" s="11" t="s">
        <v>915</v>
      </c>
      <c r="B135" s="12" t="s">
        <v>455</v>
      </c>
      <c r="C135" s="12"/>
      <c r="D135" s="12"/>
      <c r="E135" s="12"/>
      <c r="F135" s="13"/>
      <c r="G135" s="12"/>
      <c r="H135" s="12" t="s">
        <v>455</v>
      </c>
    </row>
    <row r="136" spans="1:8" ht="14.1" customHeight="1">
      <c r="A136" s="16">
        <v>1</v>
      </c>
      <c r="B136" s="16" t="str">
        <f t="shared" ref="B136:B164" si="6">H136&amp;"-"&amp;G136</f>
        <v>201-C2</v>
      </c>
      <c r="C136" s="16">
        <v>30</v>
      </c>
      <c r="D136" s="16">
        <v>60</v>
      </c>
      <c r="E136" s="16" t="s">
        <v>148</v>
      </c>
      <c r="F136" s="16"/>
      <c r="G136" s="16" t="s">
        <v>115</v>
      </c>
      <c r="H136" s="16">
        <v>201</v>
      </c>
    </row>
    <row r="137" spans="1:8" ht="14.1" customHeight="1">
      <c r="A137" s="16">
        <v>2</v>
      </c>
      <c r="B137" s="16" t="str">
        <f t="shared" si="6"/>
        <v>202-C2</v>
      </c>
      <c r="C137" s="16">
        <v>50</v>
      </c>
      <c r="D137" s="16">
        <v>100</v>
      </c>
      <c r="E137" s="16" t="s">
        <v>148</v>
      </c>
      <c r="F137" s="16"/>
      <c r="G137" s="16" t="s">
        <v>115</v>
      </c>
      <c r="H137" s="16">
        <v>202</v>
      </c>
    </row>
    <row r="138" spans="1:8" ht="14.1" customHeight="1">
      <c r="A138" s="16">
        <v>3</v>
      </c>
      <c r="B138" s="16" t="str">
        <f>H138&amp;"-"&amp;G138</f>
        <v>204-C2</v>
      </c>
      <c r="C138" s="16">
        <v>50</v>
      </c>
      <c r="D138" s="16">
        <v>100</v>
      </c>
      <c r="E138" s="16" t="s">
        <v>148</v>
      </c>
      <c r="F138" s="16"/>
      <c r="G138" s="16" t="s">
        <v>115</v>
      </c>
      <c r="H138" s="16">
        <v>204</v>
      </c>
    </row>
    <row r="139" spans="1:8" ht="14.1" customHeight="1">
      <c r="A139" s="16">
        <v>4</v>
      </c>
      <c r="B139" s="16" t="str">
        <f t="shared" si="6"/>
        <v>205-C2</v>
      </c>
      <c r="C139" s="16">
        <v>30</v>
      </c>
      <c r="D139" s="16">
        <v>60</v>
      </c>
      <c r="E139" s="16" t="s">
        <v>148</v>
      </c>
      <c r="F139" s="16"/>
      <c r="G139" s="16" t="s">
        <v>115</v>
      </c>
      <c r="H139" s="16">
        <v>205</v>
      </c>
    </row>
    <row r="140" spans="1:8" ht="14.1" customHeight="1">
      <c r="A140" s="16">
        <v>5</v>
      </c>
      <c r="B140" s="16" t="str">
        <f t="shared" si="6"/>
        <v>301-C2</v>
      </c>
      <c r="C140" s="16">
        <v>30</v>
      </c>
      <c r="D140" s="16">
        <v>60</v>
      </c>
      <c r="E140" s="16" t="s">
        <v>148</v>
      </c>
      <c r="F140" s="16"/>
      <c r="G140" s="16" t="s">
        <v>115</v>
      </c>
      <c r="H140" s="16">
        <v>301</v>
      </c>
    </row>
    <row r="141" spans="1:8" ht="14.1" customHeight="1">
      <c r="A141" s="16">
        <v>6</v>
      </c>
      <c r="B141" s="16" t="str">
        <f t="shared" si="6"/>
        <v>302-C2</v>
      </c>
      <c r="C141" s="16">
        <v>50</v>
      </c>
      <c r="D141" s="16">
        <v>100</v>
      </c>
      <c r="E141" s="16" t="s">
        <v>148</v>
      </c>
      <c r="F141" s="16"/>
      <c r="G141" s="16" t="s">
        <v>115</v>
      </c>
      <c r="H141" s="16">
        <v>302</v>
      </c>
    </row>
    <row r="142" spans="1:8" ht="14.1" customHeight="1">
      <c r="A142" s="16">
        <v>7</v>
      </c>
      <c r="B142" s="16" t="str">
        <f t="shared" si="6"/>
        <v>304-C2</v>
      </c>
      <c r="C142" s="16">
        <v>50</v>
      </c>
      <c r="D142" s="16">
        <v>100</v>
      </c>
      <c r="E142" s="16" t="s">
        <v>148</v>
      </c>
      <c r="F142" s="16"/>
      <c r="G142" s="16" t="s">
        <v>115</v>
      </c>
      <c r="H142" s="16">
        <v>304</v>
      </c>
    </row>
    <row r="143" spans="1:8" ht="14.1" customHeight="1">
      <c r="A143" s="16">
        <v>8</v>
      </c>
      <c r="B143" s="16" t="str">
        <f t="shared" si="6"/>
        <v>305-C2</v>
      </c>
      <c r="C143" s="16">
        <v>30</v>
      </c>
      <c r="D143" s="16">
        <v>60</v>
      </c>
      <c r="E143" s="16" t="s">
        <v>148</v>
      </c>
      <c r="F143" s="16"/>
      <c r="G143" s="16" t="s">
        <v>115</v>
      </c>
      <c r="H143" s="16">
        <v>305</v>
      </c>
    </row>
    <row r="144" spans="1:8" ht="14.1" customHeight="1">
      <c r="A144" s="16">
        <v>9</v>
      </c>
      <c r="B144" s="16" t="str">
        <f t="shared" si="6"/>
        <v>401-C2</v>
      </c>
      <c r="C144" s="16">
        <v>30</v>
      </c>
      <c r="D144" s="16">
        <v>60</v>
      </c>
      <c r="E144" s="16" t="s">
        <v>148</v>
      </c>
      <c r="F144" s="16"/>
      <c r="G144" s="16" t="s">
        <v>115</v>
      </c>
      <c r="H144" s="16">
        <v>401</v>
      </c>
    </row>
    <row r="145" spans="1:8" ht="14.1" customHeight="1">
      <c r="A145" s="16">
        <v>10</v>
      </c>
      <c r="B145" s="16" t="str">
        <f t="shared" si="6"/>
        <v>402-C2</v>
      </c>
      <c r="C145" s="16">
        <v>30</v>
      </c>
      <c r="D145" s="16">
        <v>60</v>
      </c>
      <c r="E145" s="16" t="s">
        <v>148</v>
      </c>
      <c r="F145" s="16"/>
      <c r="G145" s="16" t="s">
        <v>115</v>
      </c>
      <c r="H145" s="16">
        <v>402</v>
      </c>
    </row>
    <row r="146" spans="1:8" ht="14.1" customHeight="1">
      <c r="A146" s="16">
        <v>11</v>
      </c>
      <c r="B146" s="16" t="str">
        <f t="shared" si="6"/>
        <v>403-C2</v>
      </c>
      <c r="C146" s="16">
        <v>18</v>
      </c>
      <c r="D146" s="16">
        <v>40</v>
      </c>
      <c r="E146" s="27" t="s">
        <v>151</v>
      </c>
      <c r="F146" s="16"/>
      <c r="G146" s="16" t="s">
        <v>115</v>
      </c>
      <c r="H146" s="16">
        <v>403</v>
      </c>
    </row>
    <row r="147" spans="1:8" ht="14.1" customHeight="1">
      <c r="A147" s="16">
        <v>12</v>
      </c>
      <c r="B147" s="16" t="str">
        <f t="shared" si="6"/>
        <v>405-C2</v>
      </c>
      <c r="C147" s="16">
        <v>18</v>
      </c>
      <c r="D147" s="16">
        <v>40</v>
      </c>
      <c r="E147" s="27" t="s">
        <v>151</v>
      </c>
      <c r="F147" s="16"/>
      <c r="G147" s="16" t="s">
        <v>115</v>
      </c>
      <c r="H147" s="16">
        <v>405</v>
      </c>
    </row>
    <row r="148" spans="1:8" ht="14.1" customHeight="1">
      <c r="A148" s="16">
        <v>13</v>
      </c>
      <c r="B148" s="16" t="str">
        <f t="shared" si="6"/>
        <v>406-C2</v>
      </c>
      <c r="C148" s="16">
        <v>30</v>
      </c>
      <c r="D148" s="16">
        <v>60</v>
      </c>
      <c r="E148" s="16" t="s">
        <v>148</v>
      </c>
      <c r="F148" s="16"/>
      <c r="G148" s="16" t="s">
        <v>115</v>
      </c>
      <c r="H148" s="16">
        <v>406</v>
      </c>
    </row>
    <row r="149" spans="1:8" ht="14.1" customHeight="1">
      <c r="A149" s="16">
        <v>14</v>
      </c>
      <c r="B149" s="16" t="str">
        <f t="shared" si="6"/>
        <v>407-C2</v>
      </c>
      <c r="C149" s="16">
        <v>30</v>
      </c>
      <c r="D149" s="16">
        <v>60</v>
      </c>
      <c r="E149" s="16" t="s">
        <v>148</v>
      </c>
      <c r="F149" s="16"/>
      <c r="G149" s="16" t="s">
        <v>115</v>
      </c>
      <c r="H149" s="16">
        <v>407</v>
      </c>
    </row>
    <row r="150" spans="1:8" ht="14.1" customHeight="1">
      <c r="A150" s="16">
        <v>15</v>
      </c>
      <c r="B150" s="16" t="str">
        <f t="shared" si="6"/>
        <v>501-C2</v>
      </c>
      <c r="C150" s="16">
        <v>30</v>
      </c>
      <c r="D150" s="16">
        <v>60</v>
      </c>
      <c r="E150" s="16" t="s">
        <v>148</v>
      </c>
      <c r="F150" s="16"/>
      <c r="G150" s="16" t="s">
        <v>115</v>
      </c>
      <c r="H150" s="16">
        <v>501</v>
      </c>
    </row>
    <row r="151" spans="1:8" ht="14.1" customHeight="1">
      <c r="A151" s="16">
        <v>16</v>
      </c>
      <c r="B151" s="16" t="str">
        <f t="shared" si="6"/>
        <v>502-C2</v>
      </c>
      <c r="C151" s="16">
        <v>30</v>
      </c>
      <c r="D151" s="16">
        <v>60</v>
      </c>
      <c r="E151" s="16" t="s">
        <v>148</v>
      </c>
      <c r="F151" s="16"/>
      <c r="G151" s="16" t="s">
        <v>115</v>
      </c>
      <c r="H151" s="16">
        <v>502</v>
      </c>
    </row>
    <row r="152" spans="1:8" ht="14.1" customHeight="1">
      <c r="A152" s="16">
        <v>17</v>
      </c>
      <c r="B152" s="16" t="str">
        <f t="shared" si="6"/>
        <v>503-C2</v>
      </c>
      <c r="C152" s="16">
        <v>18</v>
      </c>
      <c r="D152" s="16">
        <v>40</v>
      </c>
      <c r="E152" s="27" t="s">
        <v>151</v>
      </c>
      <c r="F152" s="16"/>
      <c r="G152" s="16" t="s">
        <v>115</v>
      </c>
      <c r="H152" s="16">
        <v>503</v>
      </c>
    </row>
    <row r="153" spans="1:8" ht="14.1" customHeight="1">
      <c r="A153" s="16">
        <v>18</v>
      </c>
      <c r="B153" s="16" t="str">
        <f t="shared" si="6"/>
        <v>505-C2</v>
      </c>
      <c r="C153" s="16">
        <v>18</v>
      </c>
      <c r="D153" s="16">
        <v>40</v>
      </c>
      <c r="E153" s="27" t="s">
        <v>151</v>
      </c>
      <c r="F153" s="16"/>
      <c r="G153" s="16" t="s">
        <v>115</v>
      </c>
      <c r="H153" s="16">
        <v>505</v>
      </c>
    </row>
    <row r="154" spans="1:8" ht="14.1" customHeight="1">
      <c r="A154" s="16">
        <v>19</v>
      </c>
      <c r="B154" s="16" t="str">
        <f t="shared" si="6"/>
        <v>506-C2</v>
      </c>
      <c r="C154" s="16">
        <v>30</v>
      </c>
      <c r="D154" s="16">
        <v>60</v>
      </c>
      <c r="E154" s="16" t="s">
        <v>148</v>
      </c>
      <c r="F154" s="16"/>
      <c r="G154" s="16" t="s">
        <v>115</v>
      </c>
      <c r="H154" s="16">
        <v>506</v>
      </c>
    </row>
    <row r="155" spans="1:8" ht="14.1" customHeight="1">
      <c r="A155" s="16">
        <v>20</v>
      </c>
      <c r="B155" s="16" t="str">
        <f t="shared" si="6"/>
        <v>507-C2</v>
      </c>
      <c r="C155" s="16">
        <v>30</v>
      </c>
      <c r="D155" s="16">
        <v>60</v>
      </c>
      <c r="E155" s="16" t="s">
        <v>148</v>
      </c>
      <c r="F155" s="16"/>
      <c r="G155" s="16" t="s">
        <v>115</v>
      </c>
      <c r="H155" s="16">
        <v>507</v>
      </c>
    </row>
    <row r="156" spans="1:8" ht="14.1" customHeight="1">
      <c r="A156" s="16">
        <v>21</v>
      </c>
      <c r="B156" s="16" t="str">
        <f t="shared" si="6"/>
        <v>601-C2</v>
      </c>
      <c r="C156" s="16">
        <v>30</v>
      </c>
      <c r="D156" s="16">
        <v>60</v>
      </c>
      <c r="E156" s="16" t="s">
        <v>148</v>
      </c>
      <c r="F156" s="16"/>
      <c r="G156" s="16" t="s">
        <v>115</v>
      </c>
      <c r="H156" s="16">
        <v>601</v>
      </c>
    </row>
    <row r="157" spans="1:8" ht="14.1" customHeight="1">
      <c r="A157" s="16">
        <v>22</v>
      </c>
      <c r="B157" s="16" t="str">
        <f t="shared" si="6"/>
        <v>602-C2</v>
      </c>
      <c r="C157" s="16">
        <v>30</v>
      </c>
      <c r="D157" s="16">
        <v>60</v>
      </c>
      <c r="E157" s="16" t="s">
        <v>148</v>
      </c>
      <c r="F157" s="16"/>
      <c r="G157" s="16" t="s">
        <v>115</v>
      </c>
      <c r="H157" s="16">
        <v>602</v>
      </c>
    </row>
    <row r="158" spans="1:8" ht="14.1" customHeight="1">
      <c r="A158" s="16">
        <v>23</v>
      </c>
      <c r="B158" s="16" t="str">
        <f t="shared" si="6"/>
        <v>603-C2</v>
      </c>
      <c r="C158" s="16">
        <v>18</v>
      </c>
      <c r="D158" s="16">
        <v>40</v>
      </c>
      <c r="E158" s="27" t="s">
        <v>151</v>
      </c>
      <c r="F158" s="16"/>
      <c r="G158" s="16" t="s">
        <v>115</v>
      </c>
      <c r="H158" s="16">
        <v>603</v>
      </c>
    </row>
    <row r="159" spans="1:8" ht="14.1" customHeight="1">
      <c r="A159" s="16">
        <v>24</v>
      </c>
      <c r="B159" s="16" t="str">
        <f t="shared" si="6"/>
        <v>605-C2</v>
      </c>
      <c r="C159" s="16">
        <v>18</v>
      </c>
      <c r="D159" s="16">
        <v>40</v>
      </c>
      <c r="E159" s="27" t="s">
        <v>151</v>
      </c>
      <c r="F159" s="16"/>
      <c r="G159" s="16" t="s">
        <v>115</v>
      </c>
      <c r="H159" s="16">
        <v>605</v>
      </c>
    </row>
    <row r="160" spans="1:8" ht="14.1" customHeight="1">
      <c r="A160" s="16">
        <v>25</v>
      </c>
      <c r="B160" s="16" t="str">
        <f t="shared" si="6"/>
        <v>606-C2</v>
      </c>
      <c r="C160" s="16">
        <v>30</v>
      </c>
      <c r="D160" s="16">
        <v>60</v>
      </c>
      <c r="E160" s="16" t="s">
        <v>148</v>
      </c>
      <c r="F160" s="16"/>
      <c r="G160" s="16" t="s">
        <v>115</v>
      </c>
      <c r="H160" s="16">
        <v>606</v>
      </c>
    </row>
    <row r="161" spans="1:11" ht="14.1" customHeight="1">
      <c r="A161" s="16">
        <v>26</v>
      </c>
      <c r="B161" s="16" t="str">
        <f t="shared" si="6"/>
        <v>607-C2</v>
      </c>
      <c r="C161" s="16">
        <v>30</v>
      </c>
      <c r="D161" s="16">
        <v>60</v>
      </c>
      <c r="E161" s="16" t="s">
        <v>148</v>
      </c>
      <c r="F161" s="16"/>
      <c r="G161" s="16" t="s">
        <v>115</v>
      </c>
      <c r="H161" s="16">
        <v>607</v>
      </c>
    </row>
    <row r="162" spans="1:11" ht="14.1" customHeight="1">
      <c r="A162" s="16">
        <v>27</v>
      </c>
      <c r="B162" s="16" t="str">
        <f t="shared" si="6"/>
        <v>705-C2</v>
      </c>
      <c r="C162" s="16">
        <v>18</v>
      </c>
      <c r="D162" s="16">
        <v>40</v>
      </c>
      <c r="E162" s="27" t="s">
        <v>151</v>
      </c>
      <c r="F162" s="16"/>
      <c r="G162" s="16" t="s">
        <v>115</v>
      </c>
      <c r="H162" s="16">
        <v>705</v>
      </c>
    </row>
    <row r="163" spans="1:11" ht="14.1" customHeight="1">
      <c r="A163" s="16">
        <v>28</v>
      </c>
      <c r="B163" s="16" t="str">
        <f t="shared" si="6"/>
        <v>706-C2</v>
      </c>
      <c r="C163" s="16">
        <v>30</v>
      </c>
      <c r="D163" s="16">
        <v>60</v>
      </c>
      <c r="E163" s="16" t="s">
        <v>148</v>
      </c>
      <c r="F163" s="16"/>
      <c r="G163" s="16" t="s">
        <v>115</v>
      </c>
      <c r="H163" s="16">
        <v>706</v>
      </c>
    </row>
    <row r="164" spans="1:11" ht="14.1" customHeight="1">
      <c r="A164" s="16">
        <v>29</v>
      </c>
      <c r="B164" s="16" t="str">
        <f t="shared" si="6"/>
        <v>707-C2</v>
      </c>
      <c r="C164" s="16">
        <v>30</v>
      </c>
      <c r="D164" s="16">
        <v>60</v>
      </c>
      <c r="E164" s="16" t="s">
        <v>148</v>
      </c>
      <c r="F164" s="16"/>
      <c r="G164" s="16" t="s">
        <v>115</v>
      </c>
      <c r="H164" s="16">
        <v>707</v>
      </c>
    </row>
    <row r="165" spans="1:11" ht="18.95" customHeight="1">
      <c r="A165" s="8" t="s">
        <v>71</v>
      </c>
      <c r="B165" s="28">
        <f>H165</f>
        <v>185</v>
      </c>
      <c r="C165" s="13" t="s">
        <v>152</v>
      </c>
      <c r="D165" s="16"/>
      <c r="E165" s="16"/>
      <c r="F165" s="16"/>
      <c r="G165" s="16"/>
      <c r="H165" s="17">
        <f>198-13</f>
        <v>185</v>
      </c>
      <c r="J165" s="7" t="s">
        <v>151</v>
      </c>
      <c r="K165" s="7">
        <f>COUNTIF(E4:E165,"=TV")</f>
        <v>7</v>
      </c>
    </row>
    <row r="166" spans="1:11" ht="18.95" customHeight="1">
      <c r="A166" s="23"/>
      <c r="B166" s="23"/>
      <c r="C166" s="23"/>
      <c r="D166" s="22"/>
      <c r="E166" s="22"/>
      <c r="F166" s="22"/>
      <c r="G166" s="22"/>
      <c r="H166" s="17"/>
    </row>
    <row r="167" spans="1:11" ht="18.95" customHeight="1">
      <c r="A167" s="29" t="e">
        <f>"Máy chiếu: "&amp;#REF!&amp;"; TV: "&amp;K165&amp;"; Không có MC: "&amp;K167</f>
        <v>#REF!</v>
      </c>
      <c r="B167" s="23"/>
      <c r="C167" s="23"/>
      <c r="D167" s="22"/>
      <c r="E167" s="22"/>
      <c r="F167" s="22"/>
      <c r="G167" s="22">
        <f>185-139-12</f>
        <v>34</v>
      </c>
      <c r="H167" s="17"/>
      <c r="J167" s="7" t="s">
        <v>153</v>
      </c>
      <c r="K167" s="7" t="e">
        <f>H165-#REF!-K165</f>
        <v>#REF!</v>
      </c>
    </row>
    <row r="168" spans="1:11" ht="47.25" customHeight="1">
      <c r="A168" s="346" t="s">
        <v>116</v>
      </c>
      <c r="B168" s="347"/>
      <c r="C168" s="347"/>
      <c r="D168" s="351" t="s">
        <v>154</v>
      </c>
      <c r="E168" s="347"/>
      <c r="F168" s="347"/>
    </row>
  </sheetData>
  <mergeCells count="5">
    <mergeCell ref="A1:C1"/>
    <mergeCell ref="A2:F2"/>
    <mergeCell ref="A3:F3"/>
    <mergeCell ref="A168:C168"/>
    <mergeCell ref="D168:F168"/>
  </mergeCells>
  <pageMargins left="1" right="0.45" top="0.5" bottom="0.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42"/>
  <sheetViews>
    <sheetView zoomScale="115" zoomScaleNormal="115" workbookViewId="0">
      <selection activeCell="I20" sqref="I20"/>
    </sheetView>
  </sheetViews>
  <sheetFormatPr defaultRowHeight="15"/>
  <cols>
    <col min="1" max="4" width="10.28515625" style="2" customWidth="1"/>
    <col min="5" max="5" width="6" style="84" customWidth="1"/>
    <col min="6" max="6" width="6.5703125" style="34" customWidth="1"/>
    <col min="7" max="7" width="9.140625" style="3"/>
    <col min="8" max="8" width="4.42578125" style="3" customWidth="1"/>
    <col min="9" max="9" width="7.7109375" style="53" customWidth="1"/>
    <col min="10" max="10" width="12.140625" style="53" customWidth="1"/>
    <col min="11" max="11" width="11.85546875" style="3" bestFit="1" customWidth="1"/>
    <col min="12" max="14" width="9.140625" style="3"/>
    <col min="15" max="15" width="5.7109375" style="3" bestFit="1" customWidth="1"/>
    <col min="16" max="16" width="13.140625" style="3" bestFit="1" customWidth="1"/>
    <col min="17" max="16384" width="9.140625" style="3"/>
  </cols>
  <sheetData>
    <row r="1" spans="1:16">
      <c r="A1" s="20" t="s">
        <v>8</v>
      </c>
      <c r="B1" s="19" t="s">
        <v>11</v>
      </c>
      <c r="C1" s="20" t="s">
        <v>8</v>
      </c>
      <c r="D1" s="19" t="s">
        <v>11</v>
      </c>
      <c r="E1" s="81"/>
      <c r="F1" s="30"/>
      <c r="H1" s="3">
        <v>1</v>
      </c>
      <c r="I1" s="53" t="s">
        <v>80</v>
      </c>
      <c r="J1" s="83" t="s">
        <v>3906</v>
      </c>
      <c r="K1" s="3" t="str">
        <f t="shared" ref="K1:K6" si="0">J1&amp;"/2022"</f>
        <v>30/05/2022</v>
      </c>
      <c r="L1" s="3">
        <v>1</v>
      </c>
    </row>
    <row r="2" spans="1:16" s="6" customFormat="1">
      <c r="A2" s="21" t="s">
        <v>304</v>
      </c>
      <c r="B2" s="21" t="s">
        <v>433</v>
      </c>
      <c r="C2" s="21" t="s">
        <v>552</v>
      </c>
      <c r="D2" s="21" t="s">
        <v>1012</v>
      </c>
      <c r="E2" s="82" t="s">
        <v>45</v>
      </c>
      <c r="F2" s="31" t="s">
        <v>46</v>
      </c>
      <c r="H2" s="3">
        <v>19</v>
      </c>
      <c r="I2" s="53" t="s">
        <v>80</v>
      </c>
      <c r="J2" s="83" t="s">
        <v>3907</v>
      </c>
      <c r="K2" s="3" t="str">
        <f t="shared" si="0"/>
        <v>31/05/2022</v>
      </c>
      <c r="L2" s="3">
        <v>3</v>
      </c>
    </row>
    <row r="3" spans="1:16" s="6" customFormat="1">
      <c r="A3" s="21"/>
      <c r="B3" s="21"/>
      <c r="C3" s="21">
        <v>10</v>
      </c>
      <c r="D3" s="21">
        <v>1</v>
      </c>
      <c r="E3" s="83" t="s">
        <v>3906</v>
      </c>
      <c r="F3" s="31" t="s">
        <v>39</v>
      </c>
      <c r="H3" s="3">
        <v>3</v>
      </c>
      <c r="I3" s="53" t="s">
        <v>80</v>
      </c>
      <c r="J3" s="83" t="s">
        <v>3908</v>
      </c>
      <c r="K3" s="3" t="str">
        <f t="shared" si="0"/>
        <v>01/06/2022</v>
      </c>
      <c r="L3" s="3">
        <v>5</v>
      </c>
    </row>
    <row r="4" spans="1:16" s="52" customFormat="1">
      <c r="A4" s="71">
        <v>28</v>
      </c>
      <c r="B4" s="71">
        <v>19</v>
      </c>
      <c r="C4" s="71"/>
      <c r="D4" s="71"/>
      <c r="E4" s="83" t="s">
        <v>3907</v>
      </c>
      <c r="F4" s="51" t="s">
        <v>40</v>
      </c>
      <c r="H4" s="3">
        <v>20</v>
      </c>
      <c r="I4" s="53" t="s">
        <v>80</v>
      </c>
      <c r="J4" s="83" t="s">
        <v>3909</v>
      </c>
      <c r="K4" s="3" t="str">
        <f t="shared" si="0"/>
        <v>02/06/2022</v>
      </c>
      <c r="L4" s="3">
        <v>7</v>
      </c>
    </row>
    <row r="5" spans="1:16" s="52" customFormat="1">
      <c r="A5" s="71"/>
      <c r="B5" s="71"/>
      <c r="C5" s="71">
        <v>11</v>
      </c>
      <c r="D5" s="71">
        <v>2</v>
      </c>
      <c r="E5" s="83" t="s">
        <v>3908</v>
      </c>
      <c r="F5" s="30" t="s">
        <v>41</v>
      </c>
      <c r="H5" s="3">
        <v>9</v>
      </c>
      <c r="I5" s="53" t="s">
        <v>80</v>
      </c>
      <c r="J5" s="83" t="s">
        <v>3910</v>
      </c>
      <c r="K5" s="3" t="str">
        <f t="shared" si="0"/>
        <v>03/06/2022</v>
      </c>
      <c r="L5" s="3">
        <v>9</v>
      </c>
    </row>
    <row r="6" spans="1:16">
      <c r="A6" s="71">
        <v>29</v>
      </c>
      <c r="B6" s="71">
        <v>20</v>
      </c>
      <c r="C6" s="71"/>
      <c r="D6" s="71"/>
      <c r="E6" s="83" t="s">
        <v>3909</v>
      </c>
      <c r="F6" s="30" t="s">
        <v>42</v>
      </c>
      <c r="H6" s="3">
        <v>14</v>
      </c>
      <c r="I6" s="53" t="s">
        <v>80</v>
      </c>
      <c r="J6" s="83" t="s">
        <v>3911</v>
      </c>
      <c r="K6" s="3" t="str">
        <f t="shared" si="0"/>
        <v>04/06/2022</v>
      </c>
      <c r="L6" s="3">
        <v>11</v>
      </c>
    </row>
    <row r="7" spans="1:16">
      <c r="A7" s="72"/>
      <c r="B7" s="71"/>
      <c r="C7" s="71">
        <v>12</v>
      </c>
      <c r="D7" s="71">
        <v>3</v>
      </c>
      <c r="E7" s="83" t="s">
        <v>3910</v>
      </c>
      <c r="F7" s="30" t="s">
        <v>47</v>
      </c>
      <c r="H7" s="3">
        <v>4</v>
      </c>
      <c r="I7" s="53" t="s">
        <v>80</v>
      </c>
      <c r="J7" s="83" t="s">
        <v>3913</v>
      </c>
      <c r="K7" s="3" t="str">
        <f t="shared" ref="K7:K12" si="1">J7&amp;"/2022"</f>
        <v>06/06/2022</v>
      </c>
      <c r="L7" s="3">
        <v>13</v>
      </c>
      <c r="O7" s="3" t="s">
        <v>4037</v>
      </c>
      <c r="P7" s="3" t="s">
        <v>4038</v>
      </c>
    </row>
    <row r="8" spans="1:16">
      <c r="A8" s="71">
        <v>30</v>
      </c>
      <c r="B8" s="71">
        <v>21</v>
      </c>
      <c r="C8" s="71"/>
      <c r="D8" s="71"/>
      <c r="E8" s="83" t="s">
        <v>3911</v>
      </c>
      <c r="F8" s="32" t="s">
        <v>43</v>
      </c>
      <c r="H8" s="3">
        <v>22</v>
      </c>
      <c r="I8" s="53" t="s">
        <v>80</v>
      </c>
      <c r="J8" s="83" t="s">
        <v>3914</v>
      </c>
      <c r="K8" s="3" t="str">
        <f t="shared" si="1"/>
        <v>07/06/2022</v>
      </c>
      <c r="L8" s="3">
        <v>15</v>
      </c>
      <c r="O8" s="3">
        <v>16</v>
      </c>
      <c r="P8" s="3">
        <v>21</v>
      </c>
    </row>
    <row r="9" spans="1:16">
      <c r="A9" s="71"/>
      <c r="B9" s="71"/>
      <c r="C9" s="71"/>
      <c r="D9" s="71"/>
      <c r="E9" s="83" t="s">
        <v>3912</v>
      </c>
      <c r="F9" s="33" t="s">
        <v>44</v>
      </c>
      <c r="H9" s="3">
        <v>5</v>
      </c>
      <c r="I9" s="53" t="s">
        <v>80</v>
      </c>
      <c r="J9" s="83" t="s">
        <v>3915</v>
      </c>
      <c r="K9" s="3" t="str">
        <f t="shared" si="1"/>
        <v>08/06/2022</v>
      </c>
      <c r="L9" s="3">
        <v>17</v>
      </c>
      <c r="O9" s="3">
        <v>9</v>
      </c>
      <c r="P9" s="3">
        <v>2</v>
      </c>
    </row>
    <row r="10" spans="1:16">
      <c r="A10" s="71"/>
      <c r="B10" s="71"/>
      <c r="C10" s="71">
        <v>13</v>
      </c>
      <c r="D10" s="71">
        <v>4</v>
      </c>
      <c r="E10" s="83" t="s">
        <v>3913</v>
      </c>
      <c r="F10" s="30" t="s">
        <v>39</v>
      </c>
      <c r="H10" s="3">
        <v>23</v>
      </c>
      <c r="I10" s="53" t="s">
        <v>80</v>
      </c>
      <c r="J10" s="83" t="s">
        <v>3916</v>
      </c>
      <c r="K10" s="3" t="str">
        <f t="shared" si="1"/>
        <v>09/06/2022</v>
      </c>
      <c r="L10" s="3">
        <v>19</v>
      </c>
      <c r="O10" s="3">
        <v>18</v>
      </c>
      <c r="P10" s="3">
        <v>11</v>
      </c>
    </row>
    <row r="11" spans="1:16">
      <c r="A11" s="71">
        <v>31</v>
      </c>
      <c r="B11" s="71">
        <v>22</v>
      </c>
      <c r="C11" s="71"/>
      <c r="D11" s="71"/>
      <c r="E11" s="83" t="s">
        <v>3914</v>
      </c>
      <c r="F11" s="30" t="s">
        <v>40</v>
      </c>
      <c r="H11" s="3">
        <v>6</v>
      </c>
      <c r="I11" s="53" t="s">
        <v>80</v>
      </c>
      <c r="J11" s="83" t="s">
        <v>3917</v>
      </c>
      <c r="K11" s="3" t="str">
        <f t="shared" si="1"/>
        <v>10/06/2022</v>
      </c>
      <c r="L11" s="3">
        <v>21</v>
      </c>
      <c r="O11" s="3">
        <v>17</v>
      </c>
      <c r="P11" s="3">
        <v>12</v>
      </c>
    </row>
    <row r="12" spans="1:16">
      <c r="A12" s="71"/>
      <c r="B12" s="71"/>
      <c r="C12" s="71">
        <v>14</v>
      </c>
      <c r="D12" s="71">
        <v>5</v>
      </c>
      <c r="E12" s="83" t="s">
        <v>3915</v>
      </c>
      <c r="F12" s="30" t="s">
        <v>41</v>
      </c>
      <c r="H12" s="3">
        <v>24</v>
      </c>
      <c r="I12" s="53" t="s">
        <v>80</v>
      </c>
      <c r="J12" s="83" t="s">
        <v>3918</v>
      </c>
      <c r="K12" s="3" t="str">
        <f t="shared" si="1"/>
        <v>11/06/2022</v>
      </c>
      <c r="L12" s="3">
        <v>23</v>
      </c>
      <c r="O12" s="3">
        <v>16</v>
      </c>
      <c r="P12" s="3">
        <v>14</v>
      </c>
    </row>
    <row r="13" spans="1:16">
      <c r="A13" s="71">
        <v>32</v>
      </c>
      <c r="B13" s="71">
        <v>23</v>
      </c>
      <c r="C13" s="71"/>
      <c r="D13" s="71"/>
      <c r="E13" s="83" t="s">
        <v>3916</v>
      </c>
      <c r="F13" s="30" t="s">
        <v>42</v>
      </c>
      <c r="H13" s="3">
        <v>7</v>
      </c>
      <c r="I13" s="53" t="s">
        <v>80</v>
      </c>
      <c r="J13" s="83" t="s">
        <v>3920</v>
      </c>
      <c r="K13" s="3" t="str">
        <f t="shared" ref="K13:K36" si="2">J13&amp;"/2022"</f>
        <v>13/06/2022</v>
      </c>
      <c r="L13" s="3">
        <v>25</v>
      </c>
    </row>
    <row r="14" spans="1:16">
      <c r="A14" s="71"/>
      <c r="B14" s="71"/>
      <c r="C14" s="71">
        <v>15</v>
      </c>
      <c r="D14" s="71">
        <v>6</v>
      </c>
      <c r="E14" s="83" t="s">
        <v>3917</v>
      </c>
      <c r="F14" s="30" t="s">
        <v>47</v>
      </c>
      <c r="H14" s="3">
        <v>25</v>
      </c>
      <c r="I14" s="53" t="s">
        <v>80</v>
      </c>
      <c r="J14" s="83" t="s">
        <v>3921</v>
      </c>
      <c r="K14" s="3" t="str">
        <f t="shared" si="2"/>
        <v>14/06/2022</v>
      </c>
      <c r="L14" s="3">
        <v>27</v>
      </c>
    </row>
    <row r="15" spans="1:16">
      <c r="A15" s="72">
        <v>33</v>
      </c>
      <c r="B15" s="71">
        <v>24</v>
      </c>
      <c r="C15" s="71"/>
      <c r="D15" s="71"/>
      <c r="E15" s="83" t="s">
        <v>3918</v>
      </c>
      <c r="F15" s="32" t="s">
        <v>43</v>
      </c>
      <c r="H15" s="3">
        <v>8</v>
      </c>
      <c r="I15" s="53" t="s">
        <v>80</v>
      </c>
      <c r="J15" s="83" t="s">
        <v>3922</v>
      </c>
      <c r="K15" s="3" t="str">
        <f t="shared" si="2"/>
        <v>15/06/2022</v>
      </c>
      <c r="L15" s="3">
        <v>29</v>
      </c>
    </row>
    <row r="16" spans="1:16">
      <c r="A16" s="71"/>
      <c r="B16" s="71"/>
      <c r="C16" s="71"/>
      <c r="D16" s="71"/>
      <c r="E16" s="83" t="s">
        <v>3919</v>
      </c>
      <c r="F16" s="33" t="s">
        <v>44</v>
      </c>
      <c r="H16" s="3">
        <v>26</v>
      </c>
      <c r="I16" s="53" t="s">
        <v>80</v>
      </c>
      <c r="J16" s="83" t="s">
        <v>3923</v>
      </c>
      <c r="K16" s="3" t="str">
        <f t="shared" si="2"/>
        <v>16/06/2022</v>
      </c>
      <c r="L16" s="3">
        <v>31</v>
      </c>
    </row>
    <row r="17" spans="1:12">
      <c r="A17" s="71"/>
      <c r="B17" s="71"/>
      <c r="C17" s="71">
        <v>16</v>
      </c>
      <c r="D17" s="71">
        <v>7</v>
      </c>
      <c r="E17" s="83" t="s">
        <v>3920</v>
      </c>
      <c r="F17" s="30" t="s">
        <v>39</v>
      </c>
      <c r="H17" s="3">
        <v>2</v>
      </c>
      <c r="I17" s="53" t="s">
        <v>80</v>
      </c>
      <c r="J17" s="83" t="s">
        <v>3924</v>
      </c>
      <c r="K17" s="3" t="str">
        <f t="shared" si="2"/>
        <v>17/06/2022</v>
      </c>
      <c r="L17" s="3">
        <v>33</v>
      </c>
    </row>
    <row r="18" spans="1:12">
      <c r="A18" s="71">
        <v>34</v>
      </c>
      <c r="B18" s="71">
        <v>25</v>
      </c>
      <c r="C18" s="71"/>
      <c r="D18" s="71"/>
      <c r="E18" s="83" t="s">
        <v>3921</v>
      </c>
      <c r="F18" s="30" t="s">
        <v>40</v>
      </c>
      <c r="H18" s="3">
        <v>27</v>
      </c>
      <c r="I18" s="53" t="s">
        <v>80</v>
      </c>
      <c r="J18" s="83" t="s">
        <v>3925</v>
      </c>
      <c r="K18" s="3" t="str">
        <f t="shared" si="2"/>
        <v>18/06/2022</v>
      </c>
      <c r="L18" s="3">
        <v>35</v>
      </c>
    </row>
    <row r="19" spans="1:12">
      <c r="A19" s="71"/>
      <c r="B19" s="72"/>
      <c r="C19" s="72">
        <v>17</v>
      </c>
      <c r="D19" s="71">
        <v>8</v>
      </c>
      <c r="E19" s="83" t="s">
        <v>3922</v>
      </c>
      <c r="F19" s="30" t="s">
        <v>41</v>
      </c>
      <c r="H19" s="3">
        <v>10</v>
      </c>
      <c r="I19" s="53" t="s">
        <v>81</v>
      </c>
      <c r="J19" s="83" t="s">
        <v>3906</v>
      </c>
      <c r="K19" s="3" t="str">
        <f t="shared" si="2"/>
        <v>30/05/2022</v>
      </c>
      <c r="L19" s="3">
        <v>2</v>
      </c>
    </row>
    <row r="20" spans="1:12">
      <c r="A20" s="72">
        <v>35</v>
      </c>
      <c r="B20" s="71">
        <v>26</v>
      </c>
      <c r="C20" s="71"/>
      <c r="D20" s="71"/>
      <c r="E20" s="83" t="s">
        <v>3923</v>
      </c>
      <c r="F20" s="30" t="s">
        <v>42</v>
      </c>
      <c r="H20" s="3">
        <v>28</v>
      </c>
      <c r="I20" s="53" t="s">
        <v>81</v>
      </c>
      <c r="J20" s="83" t="s">
        <v>3907</v>
      </c>
      <c r="K20" s="3" t="str">
        <f t="shared" si="2"/>
        <v>31/05/2022</v>
      </c>
      <c r="L20" s="3">
        <v>4</v>
      </c>
    </row>
    <row r="21" spans="1:12">
      <c r="A21" s="71"/>
      <c r="B21" s="71"/>
      <c r="C21" s="72">
        <v>18</v>
      </c>
      <c r="D21" s="71">
        <v>9</v>
      </c>
      <c r="E21" s="83" t="s">
        <v>3924</v>
      </c>
      <c r="F21" s="30" t="s">
        <v>47</v>
      </c>
      <c r="H21" s="3">
        <v>18</v>
      </c>
      <c r="I21" s="53" t="s">
        <v>81</v>
      </c>
      <c r="J21" s="83" t="s">
        <v>3908</v>
      </c>
      <c r="K21" s="3" t="str">
        <f t="shared" si="2"/>
        <v>01/06/2022</v>
      </c>
      <c r="L21" s="3">
        <v>6</v>
      </c>
    </row>
    <row r="22" spans="1:12">
      <c r="A22" s="72">
        <v>36</v>
      </c>
      <c r="B22" s="71">
        <v>27</v>
      </c>
      <c r="C22" s="71"/>
      <c r="D22" s="71"/>
      <c r="E22" s="83" t="s">
        <v>3925</v>
      </c>
      <c r="F22" s="32" t="s">
        <v>43</v>
      </c>
      <c r="H22" s="3">
        <v>29</v>
      </c>
      <c r="I22" s="53" t="s">
        <v>81</v>
      </c>
      <c r="J22" s="83" t="s">
        <v>3909</v>
      </c>
      <c r="K22" s="3" t="str">
        <f t="shared" si="2"/>
        <v>02/06/2022</v>
      </c>
      <c r="L22" s="3">
        <v>8</v>
      </c>
    </row>
    <row r="23" spans="1:12">
      <c r="A23" s="71"/>
      <c r="B23" s="71"/>
      <c r="C23" s="71"/>
      <c r="D23" s="71"/>
      <c r="E23" s="333" t="s">
        <v>3926</v>
      </c>
      <c r="F23" s="33" t="s">
        <v>44</v>
      </c>
      <c r="H23" s="3">
        <v>17</v>
      </c>
      <c r="I23" s="53" t="s">
        <v>81</v>
      </c>
      <c r="J23" s="83" t="s">
        <v>3910</v>
      </c>
      <c r="K23" s="3" t="str">
        <f t="shared" si="2"/>
        <v>03/06/2022</v>
      </c>
      <c r="L23" s="3">
        <v>10</v>
      </c>
    </row>
    <row r="24" spans="1:12">
      <c r="A24" s="71"/>
      <c r="B24" s="71"/>
      <c r="C24" s="71"/>
      <c r="D24" s="71"/>
      <c r="E24" s="83"/>
      <c r="F24" s="51"/>
      <c r="H24" s="3">
        <v>30</v>
      </c>
      <c r="I24" s="53" t="s">
        <v>81</v>
      </c>
      <c r="J24" s="83" t="s">
        <v>3911</v>
      </c>
      <c r="K24" s="3" t="str">
        <f t="shared" si="2"/>
        <v>04/06/2022</v>
      </c>
      <c r="L24" s="3">
        <v>12</v>
      </c>
    </row>
    <row r="25" spans="1:12">
      <c r="H25" s="3">
        <v>13</v>
      </c>
      <c r="I25" s="53" t="s">
        <v>81</v>
      </c>
      <c r="J25" s="83" t="s">
        <v>3913</v>
      </c>
      <c r="K25" s="3" t="str">
        <f t="shared" si="2"/>
        <v>06/06/2022</v>
      </c>
      <c r="L25" s="3">
        <v>14</v>
      </c>
    </row>
    <row r="26" spans="1:12">
      <c r="H26" s="3">
        <v>31</v>
      </c>
      <c r="I26" s="53" t="s">
        <v>81</v>
      </c>
      <c r="J26" s="83" t="s">
        <v>3914</v>
      </c>
      <c r="K26" s="3" t="str">
        <f t="shared" si="2"/>
        <v>07/06/2022</v>
      </c>
      <c r="L26" s="3">
        <v>16</v>
      </c>
    </row>
    <row r="27" spans="1:12">
      <c r="E27" s="85" t="s">
        <v>204</v>
      </c>
      <c r="H27" s="3">
        <v>16</v>
      </c>
      <c r="I27" s="53" t="s">
        <v>81</v>
      </c>
      <c r="J27" s="83" t="s">
        <v>3915</v>
      </c>
      <c r="K27" s="3" t="str">
        <f t="shared" si="2"/>
        <v>08/06/2022</v>
      </c>
      <c r="L27" s="3">
        <v>18</v>
      </c>
    </row>
    <row r="28" spans="1:12">
      <c r="H28" s="3">
        <v>32</v>
      </c>
      <c r="I28" s="53" t="s">
        <v>81</v>
      </c>
      <c r="J28" s="83" t="s">
        <v>3916</v>
      </c>
      <c r="K28" s="3" t="str">
        <f t="shared" si="2"/>
        <v>09/06/2022</v>
      </c>
      <c r="L28" s="3">
        <v>20</v>
      </c>
    </row>
    <row r="29" spans="1:12">
      <c r="H29" s="3">
        <v>15</v>
      </c>
      <c r="I29" s="53" t="s">
        <v>81</v>
      </c>
      <c r="J29" s="83" t="s">
        <v>3917</v>
      </c>
      <c r="K29" s="3" t="str">
        <f t="shared" si="2"/>
        <v>10/06/2022</v>
      </c>
      <c r="L29" s="3">
        <v>22</v>
      </c>
    </row>
    <row r="30" spans="1:12">
      <c r="H30" s="3">
        <v>33</v>
      </c>
      <c r="I30" s="53" t="s">
        <v>81</v>
      </c>
      <c r="J30" s="83" t="s">
        <v>3918</v>
      </c>
      <c r="K30" s="3" t="str">
        <f t="shared" si="2"/>
        <v>11/06/2022</v>
      </c>
      <c r="L30" s="3">
        <v>24</v>
      </c>
    </row>
    <row r="31" spans="1:12">
      <c r="H31" s="3">
        <v>21</v>
      </c>
      <c r="I31" s="53" t="s">
        <v>81</v>
      </c>
      <c r="J31" s="83" t="s">
        <v>3920</v>
      </c>
      <c r="K31" s="3" t="str">
        <f t="shared" si="2"/>
        <v>13/06/2022</v>
      </c>
      <c r="L31" s="3">
        <v>26</v>
      </c>
    </row>
    <row r="32" spans="1:12">
      <c r="H32" s="3">
        <v>34</v>
      </c>
      <c r="I32" s="53" t="s">
        <v>81</v>
      </c>
      <c r="J32" s="83" t="s">
        <v>3921</v>
      </c>
      <c r="K32" s="3" t="str">
        <f t="shared" si="2"/>
        <v>14/06/2022</v>
      </c>
      <c r="L32" s="3">
        <v>28</v>
      </c>
    </row>
    <row r="33" spans="8:12">
      <c r="H33" s="3">
        <v>12</v>
      </c>
      <c r="I33" s="53" t="s">
        <v>81</v>
      </c>
      <c r="J33" s="83" t="s">
        <v>3922</v>
      </c>
      <c r="K33" s="3" t="str">
        <f t="shared" si="2"/>
        <v>15/06/2022</v>
      </c>
      <c r="L33" s="3">
        <v>30</v>
      </c>
    </row>
    <row r="34" spans="8:12">
      <c r="H34" s="3">
        <v>35</v>
      </c>
      <c r="I34" s="53" t="s">
        <v>81</v>
      </c>
      <c r="J34" s="83" t="s">
        <v>3923</v>
      </c>
      <c r="K34" s="3" t="str">
        <f t="shared" si="2"/>
        <v>16/06/2022</v>
      </c>
      <c r="L34" s="3">
        <v>32</v>
      </c>
    </row>
    <row r="35" spans="8:12">
      <c r="H35" s="3">
        <v>11</v>
      </c>
      <c r="I35" s="53" t="s">
        <v>81</v>
      </c>
      <c r="J35" s="83" t="s">
        <v>3924</v>
      </c>
      <c r="K35" s="3" t="str">
        <f t="shared" si="2"/>
        <v>17/06/2022</v>
      </c>
      <c r="L35" s="3">
        <v>34</v>
      </c>
    </row>
    <row r="36" spans="8:12">
      <c r="H36" s="3">
        <v>36</v>
      </c>
      <c r="I36" s="53" t="s">
        <v>81</v>
      </c>
      <c r="J36" s="83" t="s">
        <v>3925</v>
      </c>
      <c r="K36" s="3" t="str">
        <f t="shared" si="2"/>
        <v>18/06/2022</v>
      </c>
      <c r="L36" s="3">
        <v>36</v>
      </c>
    </row>
    <row r="37" spans="8:12">
      <c r="J37" s="3"/>
    </row>
    <row r="38" spans="8:12">
      <c r="J38" s="3"/>
    </row>
    <row r="39" spans="8:12">
      <c r="J39" s="3"/>
    </row>
    <row r="40" spans="8:12">
      <c r="J40" s="3"/>
    </row>
    <row r="41" spans="8:12">
      <c r="J41" s="3"/>
    </row>
    <row r="42" spans="8:12">
      <c r="J42" s="333"/>
    </row>
  </sheetData>
  <sortState ref="H1:K42">
    <sortCondition ref="J1:J42"/>
    <sortCondition ref="I1:I42"/>
  </sortState>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dimension ref="A1:R1394"/>
  <sheetViews>
    <sheetView topLeftCell="A1205" zoomScale="115" zoomScaleNormal="115" workbookViewId="0">
      <selection activeCell="H5" sqref="H5:H1394"/>
    </sheetView>
  </sheetViews>
  <sheetFormatPr defaultRowHeight="15"/>
  <cols>
    <col min="1" max="1" width="13.7109375" style="4" bestFit="1" customWidth="1"/>
    <col min="2" max="2" width="13.7109375" style="4" customWidth="1"/>
    <col min="3" max="3" width="57" style="5" bestFit="1" customWidth="1"/>
    <col min="4" max="4" width="21.5703125" style="5" customWidth="1"/>
    <col min="5" max="5" width="43.140625" style="5" customWidth="1"/>
    <col min="6" max="6" width="8" style="5" customWidth="1"/>
    <col min="7" max="7" width="7.28515625" style="18" customWidth="1"/>
    <col min="8" max="8" width="8" style="5" customWidth="1"/>
    <col min="9" max="9" width="10.28515625" style="5" customWidth="1"/>
    <col min="10" max="10" width="6.42578125" style="5" customWidth="1"/>
    <col min="11" max="11" width="5.85546875" style="5" customWidth="1"/>
    <col min="12" max="12" width="6.7109375" style="5" customWidth="1"/>
    <col min="13" max="13" width="9" style="5" customWidth="1"/>
  </cols>
  <sheetData>
    <row r="1" spans="1:18">
      <c r="A1" s="4" t="s">
        <v>117</v>
      </c>
      <c r="E1" s="5" t="str">
        <f>F1</f>
        <v>Nhóm</v>
      </c>
      <c r="F1" s="5" t="s">
        <v>118</v>
      </c>
      <c r="G1" s="18" t="s">
        <v>119</v>
      </c>
      <c r="H1" s="5" t="s">
        <v>88</v>
      </c>
      <c r="I1" s="5" t="s">
        <v>192</v>
      </c>
      <c r="J1" s="5" t="str">
        <f>G1</f>
        <v>f sodk</v>
      </c>
      <c r="Q1" s="54"/>
      <c r="R1" s="54"/>
    </row>
    <row r="2" spans="1:18" hidden="1">
      <c r="A2" s="303" t="s">
        <v>3424</v>
      </c>
      <c r="B2" s="65" t="str">
        <f>LEFT(A2,(LEN(A2)-5))</f>
        <v>11103</v>
      </c>
      <c r="C2" s="65" t="s">
        <v>1041</v>
      </c>
      <c r="D2" t="str">
        <f>IF(AND(K2="x",LEN(E2)&gt;4),LEFT(E2,3)&amp;"-"&amp;RIGHT(E2,3),IF(LEN(K2)&lt;4,E2,""))</f>
        <v>N01</v>
      </c>
      <c r="E2" s="5" t="str">
        <f>IF(A2=A1,E1&amp;","&amp;F2,F2)</f>
        <v>N01</v>
      </c>
      <c r="F2" s="5" t="s">
        <v>92</v>
      </c>
      <c r="G2" s="18">
        <v>51</v>
      </c>
      <c r="H2" s="300" t="s">
        <v>3419</v>
      </c>
      <c r="I2" s="5">
        <f>IF(A2=A1,1+I1,1)</f>
        <v>1</v>
      </c>
      <c r="J2" s="5">
        <f>IF(A2=A1,J1+G2,G2)</f>
        <v>51</v>
      </c>
      <c r="K2" s="5" t="str">
        <f>IF(A3&lt;&gt;A2,"X","")</f>
        <v/>
      </c>
      <c r="L2" s="5">
        <f>LEN(E2)-LEN(SUBSTITUTE(E2,",",""))+1</f>
        <v>1</v>
      </c>
      <c r="M2" s="5" t="str">
        <f>LEFT(A2,3)</f>
        <v>111</v>
      </c>
      <c r="O2" s="1"/>
    </row>
    <row r="3" spans="1:18" hidden="1">
      <c r="A3" s="304" t="s">
        <v>3424</v>
      </c>
      <c r="B3" s="65" t="str">
        <f t="shared" ref="B3:B66" si="0">LEFT(A3,(LEN(A3)-5))</f>
        <v>11103</v>
      </c>
      <c r="C3" s="66" t="s">
        <v>1041</v>
      </c>
      <c r="D3" t="str">
        <f t="shared" ref="D3:D66" si="1">IF(AND(K3="x",LEN(E3)&gt;4),LEFT(E3,3)&amp;"-"&amp;RIGHT(E3,3),IF(LEN(K3)&lt;4,E3,""))</f>
        <v>N01,N02</v>
      </c>
      <c r="E3" s="5" t="str">
        <f t="shared" ref="E3:E66" si="2">IF(A3=A2,E2&amp;","&amp;F3,F3)</f>
        <v>N01,N02</v>
      </c>
      <c r="F3" s="5" t="s">
        <v>97</v>
      </c>
      <c r="G3" s="18">
        <v>58</v>
      </c>
      <c r="H3" s="300" t="s">
        <v>3419</v>
      </c>
      <c r="I3" s="5">
        <f t="shared" ref="I3:I66" si="3">IF(A3=A2,1+I2,1)</f>
        <v>2</v>
      </c>
      <c r="J3" s="5">
        <f t="shared" ref="J3:J66" si="4">IF(A3=A2,J2+G3,G3)</f>
        <v>109</v>
      </c>
      <c r="K3" s="5" t="str">
        <f t="shared" ref="K3:K66" si="5">IF(A4&lt;&gt;A3,"X","")</f>
        <v/>
      </c>
      <c r="L3" s="5">
        <f t="shared" ref="L3:L66" si="6">LEN(E3)-LEN(SUBSTITUTE(E3,",",""))+1</f>
        <v>2</v>
      </c>
      <c r="M3" s="5" t="str">
        <f t="shared" ref="M3:M66" si="7">LEFT(A3,3)</f>
        <v>111</v>
      </c>
    </row>
    <row r="4" spans="1:18" hidden="1">
      <c r="A4" s="303" t="s">
        <v>3424</v>
      </c>
      <c r="B4" s="65" t="str">
        <f t="shared" si="0"/>
        <v>11103</v>
      </c>
      <c r="C4" s="65" t="s">
        <v>1041</v>
      </c>
      <c r="D4" t="str">
        <f t="shared" si="1"/>
        <v>N01,N02,N03</v>
      </c>
      <c r="E4" s="5" t="str">
        <f t="shared" si="2"/>
        <v>N01,N02,N03</v>
      </c>
      <c r="F4" s="5" t="s">
        <v>95</v>
      </c>
      <c r="G4" s="18">
        <v>41</v>
      </c>
      <c r="H4" s="300" t="s">
        <v>3419</v>
      </c>
      <c r="I4" s="5">
        <f t="shared" si="3"/>
        <v>3</v>
      </c>
      <c r="J4" s="5">
        <f t="shared" si="4"/>
        <v>150</v>
      </c>
      <c r="K4" s="5" t="str">
        <f t="shared" si="5"/>
        <v/>
      </c>
      <c r="L4" s="5">
        <f t="shared" si="6"/>
        <v>3</v>
      </c>
      <c r="M4" s="5" t="str">
        <f t="shared" si="7"/>
        <v>111</v>
      </c>
    </row>
    <row r="5" spans="1:18">
      <c r="A5" s="304" t="s">
        <v>3424</v>
      </c>
      <c r="B5" s="65" t="str">
        <f t="shared" si="0"/>
        <v>11103</v>
      </c>
      <c r="C5" s="66" t="s">
        <v>1041</v>
      </c>
      <c r="D5" t="str">
        <f t="shared" si="1"/>
        <v>N01-N04</v>
      </c>
      <c r="E5" s="5" t="str">
        <f t="shared" si="2"/>
        <v>N01,N02,N03,N04</v>
      </c>
      <c r="F5" s="5" t="s">
        <v>96</v>
      </c>
      <c r="G5" s="18">
        <v>40</v>
      </c>
      <c r="H5" s="300" t="s">
        <v>3419</v>
      </c>
      <c r="I5" s="5">
        <f t="shared" si="3"/>
        <v>4</v>
      </c>
      <c r="J5" s="5">
        <f t="shared" si="4"/>
        <v>190</v>
      </c>
      <c r="K5" s="5" t="str">
        <f t="shared" si="5"/>
        <v>X</v>
      </c>
      <c r="L5" s="5">
        <f t="shared" si="6"/>
        <v>4</v>
      </c>
      <c r="M5" s="5" t="str">
        <f t="shared" si="7"/>
        <v>111</v>
      </c>
    </row>
    <row r="6" spans="1:18" hidden="1">
      <c r="A6" s="303" t="s">
        <v>3425</v>
      </c>
      <c r="B6" s="65" t="str">
        <f t="shared" si="0"/>
        <v>11106</v>
      </c>
      <c r="C6" s="65" t="s">
        <v>229</v>
      </c>
      <c r="D6" t="str">
        <f t="shared" si="1"/>
        <v>N01</v>
      </c>
      <c r="E6" s="5" t="str">
        <f t="shared" si="2"/>
        <v>N01</v>
      </c>
      <c r="F6" s="5" t="s">
        <v>92</v>
      </c>
      <c r="G6" s="18">
        <v>49</v>
      </c>
      <c r="H6" s="300" t="s">
        <v>3420</v>
      </c>
      <c r="I6" s="5">
        <f t="shared" si="3"/>
        <v>1</v>
      </c>
      <c r="J6" s="5">
        <f t="shared" si="4"/>
        <v>49</v>
      </c>
      <c r="K6" s="5" t="str">
        <f t="shared" si="5"/>
        <v/>
      </c>
      <c r="L6" s="5">
        <f t="shared" si="6"/>
        <v>1</v>
      </c>
      <c r="M6" s="5" t="str">
        <f t="shared" si="7"/>
        <v>111</v>
      </c>
    </row>
    <row r="7" spans="1:18" hidden="1">
      <c r="A7" s="304" t="s">
        <v>3425</v>
      </c>
      <c r="B7" s="65" t="str">
        <f t="shared" si="0"/>
        <v>11106</v>
      </c>
      <c r="C7" s="65" t="s">
        <v>229</v>
      </c>
      <c r="D7" t="str">
        <f t="shared" si="1"/>
        <v>N01,N02</v>
      </c>
      <c r="E7" s="5" t="str">
        <f t="shared" si="2"/>
        <v>N01,N02</v>
      </c>
      <c r="F7" s="5" t="s">
        <v>97</v>
      </c>
      <c r="G7" s="18">
        <v>48</v>
      </c>
      <c r="H7" s="300" t="s">
        <v>3420</v>
      </c>
      <c r="I7" s="5">
        <f t="shared" si="3"/>
        <v>2</v>
      </c>
      <c r="J7" s="5">
        <f t="shared" si="4"/>
        <v>97</v>
      </c>
      <c r="K7" s="5" t="str">
        <f t="shared" si="5"/>
        <v/>
      </c>
      <c r="L7" s="5">
        <f t="shared" si="6"/>
        <v>2</v>
      </c>
      <c r="M7" s="5" t="str">
        <f t="shared" si="7"/>
        <v>111</v>
      </c>
      <c r="O7" s="1"/>
    </row>
    <row r="8" spans="1:18" hidden="1">
      <c r="A8" s="303" t="s">
        <v>3425</v>
      </c>
      <c r="B8" s="65" t="str">
        <f t="shared" si="0"/>
        <v>11106</v>
      </c>
      <c r="C8" s="66" t="s">
        <v>229</v>
      </c>
      <c r="D8" t="str">
        <f t="shared" si="1"/>
        <v>N01,N02,N03</v>
      </c>
      <c r="E8" s="5" t="str">
        <f t="shared" si="2"/>
        <v>N01,N02,N03</v>
      </c>
      <c r="F8" s="5" t="s">
        <v>95</v>
      </c>
      <c r="G8" s="18">
        <v>13</v>
      </c>
      <c r="H8" s="300" t="s">
        <v>3420</v>
      </c>
      <c r="I8" s="5">
        <f t="shared" si="3"/>
        <v>3</v>
      </c>
      <c r="J8" s="5">
        <f t="shared" si="4"/>
        <v>110</v>
      </c>
      <c r="K8" s="5" t="str">
        <f t="shared" si="5"/>
        <v/>
      </c>
      <c r="L8" s="5">
        <f t="shared" si="6"/>
        <v>3</v>
      </c>
      <c r="M8" s="5" t="str">
        <f t="shared" si="7"/>
        <v>111</v>
      </c>
    </row>
    <row r="9" spans="1:18">
      <c r="A9" s="304" t="s">
        <v>3425</v>
      </c>
      <c r="B9" s="65" t="str">
        <f t="shared" si="0"/>
        <v>11106</v>
      </c>
      <c r="C9" s="65" t="s">
        <v>229</v>
      </c>
      <c r="D9" t="str">
        <f t="shared" si="1"/>
        <v>N01-N04</v>
      </c>
      <c r="E9" s="5" t="str">
        <f t="shared" si="2"/>
        <v>N01,N02,N03,N04</v>
      </c>
      <c r="F9" s="5" t="s">
        <v>96</v>
      </c>
      <c r="G9" s="18">
        <v>46</v>
      </c>
      <c r="H9" s="300" t="s">
        <v>3420</v>
      </c>
      <c r="I9" s="5">
        <f t="shared" si="3"/>
        <v>4</v>
      </c>
      <c r="J9" s="5">
        <f t="shared" si="4"/>
        <v>156</v>
      </c>
      <c r="K9" s="5" t="str">
        <f t="shared" si="5"/>
        <v>X</v>
      </c>
      <c r="L9" s="5">
        <f t="shared" si="6"/>
        <v>4</v>
      </c>
      <c r="M9" s="5" t="str">
        <f t="shared" si="7"/>
        <v>111</v>
      </c>
    </row>
    <row r="10" spans="1:18" hidden="1">
      <c r="A10" s="303" t="s">
        <v>3426</v>
      </c>
      <c r="B10" s="65" t="str">
        <f t="shared" si="0"/>
        <v>11110</v>
      </c>
      <c r="C10" s="66" t="s">
        <v>17</v>
      </c>
      <c r="D10" t="str">
        <f t="shared" si="1"/>
        <v>N01</v>
      </c>
      <c r="E10" s="5" t="str">
        <f t="shared" si="2"/>
        <v>N01</v>
      </c>
      <c r="F10" s="5" t="s">
        <v>92</v>
      </c>
      <c r="G10" s="18">
        <v>24</v>
      </c>
      <c r="H10" s="300" t="s">
        <v>3421</v>
      </c>
      <c r="I10" s="5">
        <f t="shared" si="3"/>
        <v>1</v>
      </c>
      <c r="J10" s="5">
        <f t="shared" si="4"/>
        <v>24</v>
      </c>
      <c r="K10" s="5" t="str">
        <f t="shared" si="5"/>
        <v/>
      </c>
      <c r="L10" s="5">
        <f t="shared" si="6"/>
        <v>1</v>
      </c>
      <c r="M10" s="5" t="str">
        <f t="shared" si="7"/>
        <v>111</v>
      </c>
    </row>
    <row r="11" spans="1:18">
      <c r="A11" s="304" t="s">
        <v>3426</v>
      </c>
      <c r="B11" s="65" t="str">
        <f t="shared" si="0"/>
        <v>11110</v>
      </c>
      <c r="C11" s="65" t="s">
        <v>17</v>
      </c>
      <c r="D11" t="str">
        <f t="shared" si="1"/>
        <v>N01-N02</v>
      </c>
      <c r="E11" s="5" t="str">
        <f t="shared" si="2"/>
        <v>N01,N02</v>
      </c>
      <c r="F11" s="5" t="s">
        <v>97</v>
      </c>
      <c r="G11" s="18">
        <v>38</v>
      </c>
      <c r="H11" s="300" t="s">
        <v>3421</v>
      </c>
      <c r="I11" s="5">
        <f t="shared" si="3"/>
        <v>2</v>
      </c>
      <c r="J11" s="5">
        <f t="shared" si="4"/>
        <v>62</v>
      </c>
      <c r="K11" s="5" t="str">
        <f t="shared" si="5"/>
        <v>X</v>
      </c>
      <c r="L11" s="5">
        <f t="shared" si="6"/>
        <v>2</v>
      </c>
      <c r="M11" s="5" t="str">
        <f t="shared" si="7"/>
        <v>111</v>
      </c>
    </row>
    <row r="12" spans="1:18" hidden="1">
      <c r="A12" s="303" t="s">
        <v>3427</v>
      </c>
      <c r="B12" s="65" t="str">
        <f t="shared" si="0"/>
        <v>11111</v>
      </c>
      <c r="C12" s="66" t="s">
        <v>165</v>
      </c>
      <c r="D12" t="str">
        <f t="shared" si="1"/>
        <v>N01</v>
      </c>
      <c r="E12" s="5" t="str">
        <f t="shared" si="2"/>
        <v>N01</v>
      </c>
      <c r="F12" s="5" t="s">
        <v>92</v>
      </c>
      <c r="G12" s="18">
        <v>52</v>
      </c>
      <c r="H12" s="300" t="s">
        <v>3421</v>
      </c>
      <c r="I12" s="5">
        <f t="shared" si="3"/>
        <v>1</v>
      </c>
      <c r="J12" s="5">
        <f t="shared" si="4"/>
        <v>52</v>
      </c>
      <c r="K12" s="5" t="str">
        <f t="shared" si="5"/>
        <v/>
      </c>
      <c r="L12" s="5">
        <f t="shared" si="6"/>
        <v>1</v>
      </c>
      <c r="M12" s="5" t="str">
        <f t="shared" si="7"/>
        <v>111</v>
      </c>
    </row>
    <row r="13" spans="1:18" hidden="1">
      <c r="A13" s="304" t="s">
        <v>3427</v>
      </c>
      <c r="B13" s="65" t="str">
        <f t="shared" si="0"/>
        <v>11111</v>
      </c>
      <c r="C13" s="65" t="s">
        <v>165</v>
      </c>
      <c r="D13" t="str">
        <f t="shared" si="1"/>
        <v>N01,N02</v>
      </c>
      <c r="E13" s="5" t="str">
        <f t="shared" si="2"/>
        <v>N01,N02</v>
      </c>
      <c r="F13" s="5" t="s">
        <v>97</v>
      </c>
      <c r="G13" s="18">
        <v>47</v>
      </c>
      <c r="H13" s="300" t="s">
        <v>3421</v>
      </c>
      <c r="I13" s="5">
        <f t="shared" si="3"/>
        <v>2</v>
      </c>
      <c r="J13" s="5">
        <f t="shared" si="4"/>
        <v>99</v>
      </c>
      <c r="K13" s="5" t="str">
        <f t="shared" si="5"/>
        <v/>
      </c>
      <c r="L13" s="5">
        <f t="shared" si="6"/>
        <v>2</v>
      </c>
      <c r="M13" s="5" t="str">
        <f t="shared" si="7"/>
        <v>111</v>
      </c>
    </row>
    <row r="14" spans="1:18">
      <c r="A14" s="303" t="s">
        <v>3427</v>
      </c>
      <c r="B14" s="65" t="str">
        <f t="shared" si="0"/>
        <v>11111</v>
      </c>
      <c r="C14" s="66" t="s">
        <v>165</v>
      </c>
      <c r="D14" t="str">
        <f t="shared" si="1"/>
        <v>N01-N03</v>
      </c>
      <c r="E14" s="5" t="str">
        <f t="shared" si="2"/>
        <v>N01,N02,N03</v>
      </c>
      <c r="F14" s="5" t="s">
        <v>95</v>
      </c>
      <c r="G14" s="18">
        <v>39</v>
      </c>
      <c r="H14" s="300" t="s">
        <v>3421</v>
      </c>
      <c r="I14" s="5">
        <f t="shared" si="3"/>
        <v>3</v>
      </c>
      <c r="J14" s="5">
        <f t="shared" si="4"/>
        <v>138</v>
      </c>
      <c r="K14" s="5" t="str">
        <f t="shared" si="5"/>
        <v>X</v>
      </c>
      <c r="L14" s="5">
        <f t="shared" si="6"/>
        <v>3</v>
      </c>
      <c r="M14" s="5" t="str">
        <f t="shared" si="7"/>
        <v>111</v>
      </c>
    </row>
    <row r="15" spans="1:18">
      <c r="A15" s="304" t="s">
        <v>3428</v>
      </c>
      <c r="B15" s="65" t="str">
        <f t="shared" si="0"/>
        <v>11114</v>
      </c>
      <c r="C15" s="65" t="s">
        <v>1046</v>
      </c>
      <c r="D15" t="str">
        <f t="shared" si="1"/>
        <v>N01</v>
      </c>
      <c r="E15" s="5" t="str">
        <f t="shared" si="2"/>
        <v>N01</v>
      </c>
      <c r="F15" s="5" t="s">
        <v>92</v>
      </c>
      <c r="G15" s="18">
        <v>42</v>
      </c>
      <c r="H15" s="300" t="s">
        <v>3421</v>
      </c>
      <c r="I15" s="5">
        <f t="shared" si="3"/>
        <v>1</v>
      </c>
      <c r="J15" s="5">
        <f t="shared" si="4"/>
        <v>42</v>
      </c>
      <c r="K15" s="5" t="str">
        <f t="shared" si="5"/>
        <v>X</v>
      </c>
      <c r="L15" s="5">
        <f t="shared" si="6"/>
        <v>1</v>
      </c>
      <c r="M15" s="5" t="str">
        <f t="shared" si="7"/>
        <v>111</v>
      </c>
    </row>
    <row r="16" spans="1:18">
      <c r="A16" s="303" t="s">
        <v>3429</v>
      </c>
      <c r="B16" s="65" t="str">
        <f t="shared" si="0"/>
        <v>11115</v>
      </c>
      <c r="C16" s="66" t="s">
        <v>3379</v>
      </c>
      <c r="D16" t="str">
        <f t="shared" si="1"/>
        <v>N01</v>
      </c>
      <c r="E16" s="5" t="str">
        <f t="shared" si="2"/>
        <v>N01</v>
      </c>
      <c r="F16" s="5" t="s">
        <v>92</v>
      </c>
      <c r="G16" s="18">
        <v>54</v>
      </c>
      <c r="H16" s="300" t="s">
        <v>3419</v>
      </c>
      <c r="I16" s="5">
        <f t="shared" si="3"/>
        <v>1</v>
      </c>
      <c r="J16" s="5">
        <f t="shared" si="4"/>
        <v>54</v>
      </c>
      <c r="K16" s="5" t="str">
        <f t="shared" si="5"/>
        <v>X</v>
      </c>
      <c r="L16" s="5">
        <f t="shared" si="6"/>
        <v>1</v>
      </c>
      <c r="M16" s="5" t="str">
        <f t="shared" si="7"/>
        <v>111</v>
      </c>
    </row>
    <row r="17" spans="1:13" hidden="1">
      <c r="A17" s="304" t="s">
        <v>3430</v>
      </c>
      <c r="B17" s="65" t="str">
        <f t="shared" si="0"/>
        <v>11122</v>
      </c>
      <c r="C17" s="65" t="s">
        <v>1052</v>
      </c>
      <c r="D17" t="str">
        <f t="shared" si="1"/>
        <v>N01</v>
      </c>
      <c r="E17" s="5" t="str">
        <f t="shared" si="2"/>
        <v>N01</v>
      </c>
      <c r="F17" s="5" t="s">
        <v>92</v>
      </c>
      <c r="G17" s="18">
        <v>44</v>
      </c>
      <c r="H17" s="300" t="s">
        <v>3420</v>
      </c>
      <c r="I17" s="5">
        <f t="shared" si="3"/>
        <v>1</v>
      </c>
      <c r="J17" s="5">
        <f t="shared" si="4"/>
        <v>44</v>
      </c>
      <c r="K17" s="5" t="str">
        <f t="shared" si="5"/>
        <v/>
      </c>
      <c r="L17" s="5">
        <f t="shared" si="6"/>
        <v>1</v>
      </c>
      <c r="M17" s="5" t="str">
        <f t="shared" si="7"/>
        <v>111</v>
      </c>
    </row>
    <row r="18" spans="1:13" hidden="1">
      <c r="A18" s="303" t="s">
        <v>3430</v>
      </c>
      <c r="B18" s="65" t="str">
        <f t="shared" si="0"/>
        <v>11122</v>
      </c>
      <c r="C18" s="66" t="s">
        <v>1052</v>
      </c>
      <c r="D18" t="str">
        <f t="shared" si="1"/>
        <v>N01,N02</v>
      </c>
      <c r="E18" s="5" t="str">
        <f t="shared" si="2"/>
        <v>N01,N02</v>
      </c>
      <c r="F18" s="5" t="s">
        <v>97</v>
      </c>
      <c r="G18" s="18">
        <v>45</v>
      </c>
      <c r="H18" s="300" t="s">
        <v>3420</v>
      </c>
      <c r="I18" s="5">
        <f t="shared" si="3"/>
        <v>2</v>
      </c>
      <c r="J18" s="5">
        <f t="shared" si="4"/>
        <v>89</v>
      </c>
      <c r="K18" s="5" t="str">
        <f t="shared" si="5"/>
        <v/>
      </c>
      <c r="L18" s="5">
        <f t="shared" si="6"/>
        <v>2</v>
      </c>
      <c r="M18" s="5" t="str">
        <f t="shared" si="7"/>
        <v>111</v>
      </c>
    </row>
    <row r="19" spans="1:13">
      <c r="A19" s="304" t="s">
        <v>3430</v>
      </c>
      <c r="B19" s="65" t="str">
        <f t="shared" si="0"/>
        <v>11122</v>
      </c>
      <c r="C19" s="65" t="s">
        <v>1052</v>
      </c>
      <c r="D19" t="str">
        <f t="shared" si="1"/>
        <v>N01-N03</v>
      </c>
      <c r="E19" s="5" t="str">
        <f t="shared" si="2"/>
        <v>N01,N02,N03</v>
      </c>
      <c r="F19" s="5" t="s">
        <v>95</v>
      </c>
      <c r="G19" s="18">
        <v>48</v>
      </c>
      <c r="H19" s="300" t="s">
        <v>3420</v>
      </c>
      <c r="I19" s="5">
        <f t="shared" si="3"/>
        <v>3</v>
      </c>
      <c r="J19" s="5">
        <f t="shared" si="4"/>
        <v>137</v>
      </c>
      <c r="K19" s="5" t="str">
        <f t="shared" si="5"/>
        <v>X</v>
      </c>
      <c r="L19" s="5">
        <f t="shared" si="6"/>
        <v>3</v>
      </c>
      <c r="M19" s="5" t="str">
        <f t="shared" si="7"/>
        <v>111</v>
      </c>
    </row>
    <row r="20" spans="1:13" hidden="1">
      <c r="A20" s="303" t="s">
        <v>3431</v>
      </c>
      <c r="B20" s="65" t="str">
        <f t="shared" si="0"/>
        <v>11124</v>
      </c>
      <c r="C20" s="66" t="s">
        <v>927</v>
      </c>
      <c r="D20" t="str">
        <f t="shared" si="1"/>
        <v>N01</v>
      </c>
      <c r="E20" s="5" t="str">
        <f t="shared" si="2"/>
        <v>N01</v>
      </c>
      <c r="F20" s="5" t="s">
        <v>92</v>
      </c>
      <c r="G20" s="18">
        <v>48</v>
      </c>
      <c r="H20" s="300" t="s">
        <v>3421</v>
      </c>
      <c r="I20" s="5">
        <f t="shared" si="3"/>
        <v>1</v>
      </c>
      <c r="J20" s="5">
        <f t="shared" si="4"/>
        <v>48</v>
      </c>
      <c r="K20" s="5" t="str">
        <f t="shared" si="5"/>
        <v/>
      </c>
      <c r="L20" s="5">
        <f t="shared" si="6"/>
        <v>1</v>
      </c>
      <c r="M20" s="5" t="str">
        <f t="shared" si="7"/>
        <v>111</v>
      </c>
    </row>
    <row r="21" spans="1:13" hidden="1">
      <c r="A21" s="304" t="s">
        <v>3431</v>
      </c>
      <c r="B21" s="65" t="str">
        <f t="shared" si="0"/>
        <v>11124</v>
      </c>
      <c r="C21" s="65" t="s">
        <v>927</v>
      </c>
      <c r="D21" t="str">
        <f t="shared" si="1"/>
        <v>N01,N02</v>
      </c>
      <c r="E21" s="5" t="str">
        <f t="shared" si="2"/>
        <v>N01,N02</v>
      </c>
      <c r="F21" s="5" t="s">
        <v>97</v>
      </c>
      <c r="G21" s="18">
        <v>49</v>
      </c>
      <c r="H21" s="300" t="s">
        <v>3421</v>
      </c>
      <c r="I21" s="5">
        <f t="shared" si="3"/>
        <v>2</v>
      </c>
      <c r="J21" s="5">
        <f t="shared" si="4"/>
        <v>97</v>
      </c>
      <c r="K21" s="5" t="str">
        <f t="shared" si="5"/>
        <v/>
      </c>
      <c r="L21" s="5">
        <f t="shared" si="6"/>
        <v>2</v>
      </c>
      <c r="M21" s="5" t="str">
        <f t="shared" si="7"/>
        <v>111</v>
      </c>
    </row>
    <row r="22" spans="1:13">
      <c r="A22" s="303" t="s">
        <v>3431</v>
      </c>
      <c r="B22" s="65" t="str">
        <f t="shared" si="0"/>
        <v>11124</v>
      </c>
      <c r="C22" s="66" t="s">
        <v>927</v>
      </c>
      <c r="D22" t="str">
        <f t="shared" si="1"/>
        <v>N01-N03</v>
      </c>
      <c r="E22" s="5" t="str">
        <f t="shared" si="2"/>
        <v>N01,N02,N03</v>
      </c>
      <c r="F22" s="5" t="s">
        <v>95</v>
      </c>
      <c r="G22" s="18">
        <v>40</v>
      </c>
      <c r="H22" s="300" t="s">
        <v>3421</v>
      </c>
      <c r="I22" s="5">
        <f t="shared" si="3"/>
        <v>3</v>
      </c>
      <c r="J22" s="5">
        <f t="shared" si="4"/>
        <v>137</v>
      </c>
      <c r="K22" s="5" t="str">
        <f t="shared" si="5"/>
        <v>X</v>
      </c>
      <c r="L22" s="5">
        <f t="shared" si="6"/>
        <v>3</v>
      </c>
      <c r="M22" s="5" t="str">
        <f t="shared" si="7"/>
        <v>111</v>
      </c>
    </row>
    <row r="23" spans="1:13">
      <c r="A23" s="304" t="s">
        <v>3432</v>
      </c>
      <c r="B23" s="65" t="str">
        <f t="shared" si="0"/>
        <v>11215</v>
      </c>
      <c r="C23" s="65" t="s">
        <v>1058</v>
      </c>
      <c r="D23" t="str">
        <f t="shared" si="1"/>
        <v>N01</v>
      </c>
      <c r="E23" s="5" t="str">
        <f t="shared" si="2"/>
        <v>N01</v>
      </c>
      <c r="F23" s="5" t="s">
        <v>92</v>
      </c>
      <c r="G23" s="18">
        <v>39</v>
      </c>
      <c r="H23" s="300" t="s">
        <v>3422</v>
      </c>
      <c r="I23" s="5">
        <f t="shared" si="3"/>
        <v>1</v>
      </c>
      <c r="J23" s="5">
        <f t="shared" si="4"/>
        <v>39</v>
      </c>
      <c r="K23" s="5" t="str">
        <f t="shared" si="5"/>
        <v>X</v>
      </c>
      <c r="L23" s="5">
        <f t="shared" si="6"/>
        <v>1</v>
      </c>
      <c r="M23" s="5" t="str">
        <f t="shared" si="7"/>
        <v>112</v>
      </c>
    </row>
    <row r="24" spans="1:13" hidden="1">
      <c r="A24" s="303" t="s">
        <v>3433</v>
      </c>
      <c r="B24" s="65" t="str">
        <f t="shared" si="0"/>
        <v>11218</v>
      </c>
      <c r="C24" s="66" t="s">
        <v>1059</v>
      </c>
      <c r="D24" t="str">
        <f t="shared" si="1"/>
        <v>N01</v>
      </c>
      <c r="E24" s="5" t="str">
        <f t="shared" si="2"/>
        <v>N01</v>
      </c>
      <c r="F24" s="5" t="s">
        <v>92</v>
      </c>
      <c r="G24" s="18">
        <v>48</v>
      </c>
      <c r="H24" s="300" t="s">
        <v>3421</v>
      </c>
      <c r="I24" s="5">
        <f t="shared" si="3"/>
        <v>1</v>
      </c>
      <c r="J24" s="5">
        <f t="shared" si="4"/>
        <v>48</v>
      </c>
      <c r="K24" s="5" t="str">
        <f t="shared" si="5"/>
        <v/>
      </c>
      <c r="L24" s="5">
        <f t="shared" si="6"/>
        <v>1</v>
      </c>
      <c r="M24" s="5" t="str">
        <f t="shared" si="7"/>
        <v>112</v>
      </c>
    </row>
    <row r="25" spans="1:13">
      <c r="A25" s="304" t="s">
        <v>3433</v>
      </c>
      <c r="B25" s="65" t="str">
        <f t="shared" si="0"/>
        <v>11218</v>
      </c>
      <c r="C25" s="65" t="s">
        <v>1059</v>
      </c>
      <c r="D25" t="str">
        <f t="shared" si="1"/>
        <v>N01-N02</v>
      </c>
      <c r="E25" s="5" t="str">
        <f t="shared" si="2"/>
        <v>N01,N02</v>
      </c>
      <c r="F25" s="5" t="s">
        <v>97</v>
      </c>
      <c r="G25" s="18">
        <v>43</v>
      </c>
      <c r="H25" s="300" t="s">
        <v>3421</v>
      </c>
      <c r="I25" s="5">
        <f t="shared" si="3"/>
        <v>2</v>
      </c>
      <c r="J25" s="5">
        <f t="shared" si="4"/>
        <v>91</v>
      </c>
      <c r="K25" s="5" t="str">
        <f t="shared" si="5"/>
        <v>X</v>
      </c>
      <c r="L25" s="5">
        <f t="shared" si="6"/>
        <v>2</v>
      </c>
      <c r="M25" s="5" t="str">
        <f t="shared" si="7"/>
        <v>112</v>
      </c>
    </row>
    <row r="26" spans="1:13">
      <c r="A26" s="303" t="s">
        <v>3434</v>
      </c>
      <c r="B26" s="65" t="str">
        <f t="shared" si="0"/>
        <v>11221</v>
      </c>
      <c r="C26" s="66" t="s">
        <v>1061</v>
      </c>
      <c r="D26" t="str">
        <f t="shared" si="1"/>
        <v>N01</v>
      </c>
      <c r="E26" s="5" t="str">
        <f t="shared" si="2"/>
        <v>N01</v>
      </c>
      <c r="F26" s="5" t="s">
        <v>92</v>
      </c>
      <c r="G26" s="18">
        <v>52</v>
      </c>
      <c r="H26" s="300" t="s">
        <v>3422</v>
      </c>
      <c r="I26" s="5">
        <f t="shared" si="3"/>
        <v>1</v>
      </c>
      <c r="J26" s="5">
        <f t="shared" si="4"/>
        <v>52</v>
      </c>
      <c r="K26" s="5" t="str">
        <f t="shared" si="5"/>
        <v>X</v>
      </c>
      <c r="L26" s="5">
        <f t="shared" si="6"/>
        <v>1</v>
      </c>
      <c r="M26" s="5" t="str">
        <f t="shared" si="7"/>
        <v>112</v>
      </c>
    </row>
    <row r="27" spans="1:13" hidden="1">
      <c r="A27" s="304" t="s">
        <v>3875</v>
      </c>
      <c r="B27" s="65" t="str">
        <f>LEFT(A27,5)</f>
        <v>11232</v>
      </c>
      <c r="C27" s="65" t="s">
        <v>22</v>
      </c>
      <c r="D27" t="str">
        <f t="shared" si="1"/>
        <v>N01</v>
      </c>
      <c r="E27" s="5" t="str">
        <f t="shared" si="2"/>
        <v>N01</v>
      </c>
      <c r="F27" s="5" t="s">
        <v>92</v>
      </c>
      <c r="G27" s="18">
        <v>48</v>
      </c>
      <c r="H27" s="300" t="s">
        <v>3420</v>
      </c>
      <c r="I27" s="5">
        <f t="shared" si="3"/>
        <v>1</v>
      </c>
      <c r="J27" s="5">
        <f t="shared" si="4"/>
        <v>48</v>
      </c>
      <c r="K27" s="5" t="str">
        <f t="shared" si="5"/>
        <v/>
      </c>
      <c r="L27" s="5">
        <f t="shared" si="6"/>
        <v>1</v>
      </c>
      <c r="M27" s="5" t="str">
        <f t="shared" si="7"/>
        <v>112</v>
      </c>
    </row>
    <row r="28" spans="1:13">
      <c r="A28" s="303" t="s">
        <v>3875</v>
      </c>
      <c r="B28" s="65" t="str">
        <f t="shared" ref="B28:B38" si="8">LEFT(A28,5)</f>
        <v>11232</v>
      </c>
      <c r="C28" s="66" t="s">
        <v>22</v>
      </c>
      <c r="D28" t="str">
        <f t="shared" si="1"/>
        <v>N01-N02</v>
      </c>
      <c r="E28" s="5" t="str">
        <f t="shared" si="2"/>
        <v>N01,N02</v>
      </c>
      <c r="F28" s="5" t="s">
        <v>97</v>
      </c>
      <c r="G28" s="18">
        <v>41</v>
      </c>
      <c r="H28" s="300" t="s">
        <v>3420</v>
      </c>
      <c r="I28" s="5">
        <f t="shared" si="3"/>
        <v>2</v>
      </c>
      <c r="J28" s="5">
        <f t="shared" si="4"/>
        <v>89</v>
      </c>
      <c r="K28" s="5" t="str">
        <f t="shared" si="5"/>
        <v>X</v>
      </c>
      <c r="L28" s="5">
        <f t="shared" si="6"/>
        <v>2</v>
      </c>
      <c r="M28" s="5" t="str">
        <f t="shared" si="7"/>
        <v>112</v>
      </c>
    </row>
    <row r="29" spans="1:13" hidden="1">
      <c r="A29" s="304" t="s">
        <v>3876</v>
      </c>
      <c r="B29" s="65" t="str">
        <f t="shared" si="8"/>
        <v>11232</v>
      </c>
      <c r="C29" s="65" t="s">
        <v>22</v>
      </c>
      <c r="D29" t="str">
        <f t="shared" si="1"/>
        <v>N03</v>
      </c>
      <c r="E29" s="5" t="str">
        <f t="shared" si="2"/>
        <v>N03</v>
      </c>
      <c r="F29" s="5" t="s">
        <v>95</v>
      </c>
      <c r="G29" s="18">
        <v>33</v>
      </c>
      <c r="H29" s="300" t="s">
        <v>3420</v>
      </c>
      <c r="I29" s="5">
        <f t="shared" si="3"/>
        <v>1</v>
      </c>
      <c r="J29" s="5">
        <f t="shared" si="4"/>
        <v>33</v>
      </c>
      <c r="K29" s="5" t="str">
        <f t="shared" si="5"/>
        <v/>
      </c>
      <c r="L29" s="5">
        <f t="shared" si="6"/>
        <v>1</v>
      </c>
      <c r="M29" s="5" t="str">
        <f t="shared" si="7"/>
        <v>112</v>
      </c>
    </row>
    <row r="30" spans="1:13">
      <c r="A30" s="303" t="s">
        <v>3876</v>
      </c>
      <c r="B30" s="65" t="str">
        <f t="shared" si="8"/>
        <v>11232</v>
      </c>
      <c r="C30" s="66" t="s">
        <v>22</v>
      </c>
      <c r="D30" t="str">
        <f t="shared" si="1"/>
        <v>N03-N04</v>
      </c>
      <c r="E30" s="5" t="str">
        <f t="shared" si="2"/>
        <v>N03,N04</v>
      </c>
      <c r="F30" s="5" t="s">
        <v>96</v>
      </c>
      <c r="G30" s="18">
        <v>37</v>
      </c>
      <c r="H30" s="300" t="s">
        <v>3420</v>
      </c>
      <c r="I30" s="5">
        <f t="shared" si="3"/>
        <v>2</v>
      </c>
      <c r="J30" s="5">
        <f t="shared" si="4"/>
        <v>70</v>
      </c>
      <c r="K30" s="5" t="str">
        <f t="shared" si="5"/>
        <v>X</v>
      </c>
      <c r="L30" s="5">
        <f t="shared" si="6"/>
        <v>2</v>
      </c>
      <c r="M30" s="5" t="str">
        <f t="shared" si="7"/>
        <v>112</v>
      </c>
    </row>
    <row r="31" spans="1:13" hidden="1">
      <c r="A31" s="304" t="s">
        <v>3877</v>
      </c>
      <c r="B31" s="65" t="str">
        <f t="shared" si="8"/>
        <v>11233</v>
      </c>
      <c r="C31" s="65" t="s">
        <v>1063</v>
      </c>
      <c r="D31" t="str">
        <f t="shared" si="1"/>
        <v>N01</v>
      </c>
      <c r="E31" s="5" t="str">
        <f t="shared" si="2"/>
        <v>N01</v>
      </c>
      <c r="F31" s="5" t="s">
        <v>92</v>
      </c>
      <c r="G31" s="18">
        <v>46</v>
      </c>
      <c r="H31" s="300" t="s">
        <v>3420</v>
      </c>
      <c r="I31" s="5">
        <f t="shared" si="3"/>
        <v>1</v>
      </c>
      <c r="J31" s="5">
        <f t="shared" si="4"/>
        <v>46</v>
      </c>
      <c r="K31" s="5" t="str">
        <f t="shared" si="5"/>
        <v/>
      </c>
      <c r="L31" s="5">
        <f t="shared" si="6"/>
        <v>1</v>
      </c>
      <c r="M31" s="5" t="str">
        <f t="shared" si="7"/>
        <v>112</v>
      </c>
    </row>
    <row r="32" spans="1:13">
      <c r="A32" s="303" t="s">
        <v>3877</v>
      </c>
      <c r="B32" s="65" t="str">
        <f t="shared" si="8"/>
        <v>11233</v>
      </c>
      <c r="C32" s="66" t="s">
        <v>1063</v>
      </c>
      <c r="D32" t="str">
        <f t="shared" si="1"/>
        <v>N01-N02</v>
      </c>
      <c r="E32" s="5" t="str">
        <f t="shared" si="2"/>
        <v>N01,N02</v>
      </c>
      <c r="F32" s="5" t="s">
        <v>97</v>
      </c>
      <c r="G32" s="18">
        <v>43</v>
      </c>
      <c r="H32" s="300" t="s">
        <v>3420</v>
      </c>
      <c r="I32" s="5">
        <f t="shared" si="3"/>
        <v>2</v>
      </c>
      <c r="J32" s="5">
        <f t="shared" si="4"/>
        <v>89</v>
      </c>
      <c r="K32" s="5" t="str">
        <f t="shared" si="5"/>
        <v>X</v>
      </c>
      <c r="L32" s="5">
        <f t="shared" si="6"/>
        <v>2</v>
      </c>
      <c r="M32" s="5" t="str">
        <f t="shared" si="7"/>
        <v>112</v>
      </c>
    </row>
    <row r="33" spans="1:13" hidden="1">
      <c r="A33" s="304" t="s">
        <v>3878</v>
      </c>
      <c r="B33" s="65" t="str">
        <f t="shared" si="8"/>
        <v>11233</v>
      </c>
      <c r="C33" s="65" t="s">
        <v>1063</v>
      </c>
      <c r="D33" t="str">
        <f t="shared" si="1"/>
        <v>N03</v>
      </c>
      <c r="E33" s="5" t="str">
        <f t="shared" si="2"/>
        <v>N03</v>
      </c>
      <c r="F33" s="5" t="s">
        <v>95</v>
      </c>
      <c r="G33" s="18">
        <v>45</v>
      </c>
      <c r="H33" s="300" t="s">
        <v>3420</v>
      </c>
      <c r="I33" s="5">
        <f t="shared" si="3"/>
        <v>1</v>
      </c>
      <c r="J33" s="5">
        <f t="shared" si="4"/>
        <v>45</v>
      </c>
      <c r="K33" s="5" t="str">
        <f t="shared" si="5"/>
        <v/>
      </c>
      <c r="L33" s="5">
        <f t="shared" si="6"/>
        <v>1</v>
      </c>
      <c r="M33" s="5" t="str">
        <f t="shared" si="7"/>
        <v>112</v>
      </c>
    </row>
    <row r="34" spans="1:13">
      <c r="A34" s="303" t="s">
        <v>3878</v>
      </c>
      <c r="B34" s="65" t="str">
        <f t="shared" si="8"/>
        <v>11233</v>
      </c>
      <c r="C34" s="66" t="s">
        <v>1063</v>
      </c>
      <c r="D34" t="str">
        <f t="shared" si="1"/>
        <v>N03-N04</v>
      </c>
      <c r="E34" s="5" t="str">
        <f t="shared" si="2"/>
        <v>N03,N04</v>
      </c>
      <c r="F34" s="5" t="s">
        <v>96</v>
      </c>
      <c r="G34" s="18">
        <v>30</v>
      </c>
      <c r="H34" s="300" t="s">
        <v>3420</v>
      </c>
      <c r="I34" s="5">
        <f t="shared" si="3"/>
        <v>2</v>
      </c>
      <c r="J34" s="5">
        <f t="shared" si="4"/>
        <v>75</v>
      </c>
      <c r="K34" s="5" t="str">
        <f t="shared" si="5"/>
        <v>X</v>
      </c>
      <c r="L34" s="5">
        <f t="shared" si="6"/>
        <v>2</v>
      </c>
      <c r="M34" s="5" t="str">
        <f t="shared" si="7"/>
        <v>112</v>
      </c>
    </row>
    <row r="35" spans="1:13">
      <c r="A35" s="304" t="s">
        <v>3879</v>
      </c>
      <c r="B35" s="65" t="str">
        <f t="shared" si="8"/>
        <v>11234</v>
      </c>
      <c r="C35" s="65" t="s">
        <v>325</v>
      </c>
      <c r="D35" t="str">
        <f t="shared" si="1"/>
        <v>N01</v>
      </c>
      <c r="E35" s="5" t="str">
        <f t="shared" si="2"/>
        <v>N01</v>
      </c>
      <c r="F35" s="5" t="s">
        <v>92</v>
      </c>
      <c r="G35" s="18">
        <v>52</v>
      </c>
      <c r="H35" s="300" t="s">
        <v>3420</v>
      </c>
      <c r="I35" s="5">
        <f t="shared" si="3"/>
        <v>1</v>
      </c>
      <c r="J35" s="5">
        <f t="shared" si="4"/>
        <v>52</v>
      </c>
      <c r="K35" s="5" t="str">
        <f t="shared" si="5"/>
        <v>X</v>
      </c>
      <c r="L35" s="5">
        <f t="shared" si="6"/>
        <v>1</v>
      </c>
      <c r="M35" s="5" t="str">
        <f t="shared" si="7"/>
        <v>112</v>
      </c>
    </row>
    <row r="36" spans="1:13">
      <c r="A36" s="303" t="s">
        <v>3880</v>
      </c>
      <c r="B36" s="65" t="str">
        <f t="shared" si="8"/>
        <v>11234</v>
      </c>
      <c r="C36" s="66" t="s">
        <v>325</v>
      </c>
      <c r="D36" t="str">
        <f t="shared" si="1"/>
        <v>N02</v>
      </c>
      <c r="E36" s="5" t="str">
        <f t="shared" si="2"/>
        <v>N02</v>
      </c>
      <c r="F36" s="5" t="s">
        <v>97</v>
      </c>
      <c r="G36" s="18">
        <v>51</v>
      </c>
      <c r="H36" s="300" t="s">
        <v>3420</v>
      </c>
      <c r="I36" s="5">
        <f t="shared" si="3"/>
        <v>1</v>
      </c>
      <c r="J36" s="5">
        <f t="shared" si="4"/>
        <v>51</v>
      </c>
      <c r="K36" s="5" t="str">
        <f t="shared" si="5"/>
        <v>X</v>
      </c>
      <c r="L36" s="5">
        <f t="shared" si="6"/>
        <v>1</v>
      </c>
      <c r="M36" s="5" t="str">
        <f t="shared" si="7"/>
        <v>112</v>
      </c>
    </row>
    <row r="37" spans="1:13">
      <c r="A37" s="304" t="s">
        <v>3881</v>
      </c>
      <c r="B37" s="65" t="str">
        <f t="shared" si="8"/>
        <v>11236</v>
      </c>
      <c r="C37" s="65" t="s">
        <v>1066</v>
      </c>
      <c r="D37" t="str">
        <f t="shared" si="1"/>
        <v>N01</v>
      </c>
      <c r="E37" s="5" t="str">
        <f t="shared" si="2"/>
        <v>N01</v>
      </c>
      <c r="F37" s="5" t="s">
        <v>92</v>
      </c>
      <c r="G37" s="18">
        <v>55</v>
      </c>
      <c r="H37" s="300" t="s">
        <v>3421</v>
      </c>
      <c r="I37" s="5">
        <f t="shared" si="3"/>
        <v>1</v>
      </c>
      <c r="J37" s="5">
        <f t="shared" si="4"/>
        <v>55</v>
      </c>
      <c r="K37" s="5" t="str">
        <f t="shared" si="5"/>
        <v>X</v>
      </c>
      <c r="L37" s="5">
        <f t="shared" si="6"/>
        <v>1</v>
      </c>
      <c r="M37" s="5" t="str">
        <f t="shared" si="7"/>
        <v>112</v>
      </c>
    </row>
    <row r="38" spans="1:13" hidden="1">
      <c r="A38" s="303" t="s">
        <v>3882</v>
      </c>
      <c r="B38" s="65" t="str">
        <f t="shared" si="8"/>
        <v>11236</v>
      </c>
      <c r="C38" s="66" t="s">
        <v>1066</v>
      </c>
      <c r="D38" t="str">
        <f t="shared" si="1"/>
        <v>N02</v>
      </c>
      <c r="E38" s="5" t="str">
        <f t="shared" si="2"/>
        <v>N02</v>
      </c>
      <c r="F38" s="5" t="s">
        <v>97</v>
      </c>
      <c r="G38" s="18">
        <v>49</v>
      </c>
      <c r="H38" s="300" t="s">
        <v>3421</v>
      </c>
      <c r="I38" s="5">
        <f t="shared" si="3"/>
        <v>1</v>
      </c>
      <c r="J38" s="5">
        <f t="shared" si="4"/>
        <v>49</v>
      </c>
      <c r="K38" s="5" t="str">
        <f t="shared" si="5"/>
        <v/>
      </c>
      <c r="L38" s="5">
        <f t="shared" si="6"/>
        <v>1</v>
      </c>
      <c r="M38" s="5" t="str">
        <f t="shared" si="7"/>
        <v>112</v>
      </c>
    </row>
    <row r="39" spans="1:13">
      <c r="A39" s="304" t="s">
        <v>3882</v>
      </c>
      <c r="B39" s="65" t="str">
        <f>LEFT(A39,5)</f>
        <v>11236</v>
      </c>
      <c r="C39" s="65" t="s">
        <v>1066</v>
      </c>
      <c r="D39" t="str">
        <f t="shared" si="1"/>
        <v>N02-N03</v>
      </c>
      <c r="E39" s="5" t="str">
        <f t="shared" si="2"/>
        <v>N02,N03</v>
      </c>
      <c r="F39" s="5" t="s">
        <v>95</v>
      </c>
      <c r="G39" s="18">
        <v>27</v>
      </c>
      <c r="H39" s="300" t="s">
        <v>3421</v>
      </c>
      <c r="I39" s="5">
        <f t="shared" si="3"/>
        <v>2</v>
      </c>
      <c r="J39" s="5">
        <f t="shared" si="4"/>
        <v>76</v>
      </c>
      <c r="K39" s="5" t="str">
        <f t="shared" si="5"/>
        <v>X</v>
      </c>
      <c r="L39" s="5">
        <f t="shared" si="6"/>
        <v>2</v>
      </c>
      <c r="M39" s="5" t="str">
        <f t="shared" si="7"/>
        <v>112</v>
      </c>
    </row>
    <row r="40" spans="1:13">
      <c r="A40" s="303" t="s">
        <v>3435</v>
      </c>
      <c r="B40" s="65" t="str">
        <f t="shared" si="0"/>
        <v>11244</v>
      </c>
      <c r="C40" s="66" t="s">
        <v>3380</v>
      </c>
      <c r="D40" t="str">
        <f t="shared" si="1"/>
        <v>N01</v>
      </c>
      <c r="E40" s="5" t="str">
        <f t="shared" si="2"/>
        <v>N01</v>
      </c>
      <c r="F40" s="5" t="s">
        <v>92</v>
      </c>
      <c r="G40" s="18">
        <v>44</v>
      </c>
      <c r="H40" s="300" t="s">
        <v>3421</v>
      </c>
      <c r="I40" s="5">
        <f t="shared" si="3"/>
        <v>1</v>
      </c>
      <c r="J40" s="5">
        <f t="shared" si="4"/>
        <v>44</v>
      </c>
      <c r="K40" s="5" t="str">
        <f t="shared" si="5"/>
        <v>X</v>
      </c>
      <c r="L40" s="5">
        <f t="shared" si="6"/>
        <v>1</v>
      </c>
      <c r="M40" s="5" t="str">
        <f t="shared" si="7"/>
        <v>112</v>
      </c>
    </row>
    <row r="41" spans="1:13" hidden="1">
      <c r="A41" s="304" t="s">
        <v>3436</v>
      </c>
      <c r="B41" s="65" t="str">
        <f t="shared" si="0"/>
        <v>11401</v>
      </c>
      <c r="C41" s="65" t="s">
        <v>52</v>
      </c>
      <c r="D41" t="str">
        <f t="shared" si="1"/>
        <v>N04</v>
      </c>
      <c r="E41" s="5" t="str">
        <f t="shared" si="2"/>
        <v>N04</v>
      </c>
      <c r="F41" s="5" t="s">
        <v>96</v>
      </c>
      <c r="G41" s="18">
        <v>55</v>
      </c>
      <c r="H41" s="300" t="s">
        <v>3419</v>
      </c>
      <c r="I41" s="5">
        <f t="shared" si="3"/>
        <v>1</v>
      </c>
      <c r="J41" s="5">
        <f t="shared" si="4"/>
        <v>55</v>
      </c>
      <c r="K41" s="5" t="str">
        <f t="shared" si="5"/>
        <v/>
      </c>
      <c r="L41" s="5">
        <f t="shared" si="6"/>
        <v>1</v>
      </c>
      <c r="M41" s="5" t="str">
        <f t="shared" si="7"/>
        <v>114</v>
      </c>
    </row>
    <row r="42" spans="1:13" hidden="1">
      <c r="A42" s="303" t="s">
        <v>3436</v>
      </c>
      <c r="B42" s="65" t="str">
        <f t="shared" si="0"/>
        <v>11401</v>
      </c>
      <c r="C42" s="66" t="s">
        <v>52</v>
      </c>
      <c r="D42" t="str">
        <f t="shared" si="1"/>
        <v>N04,N05</v>
      </c>
      <c r="E42" s="5" t="str">
        <f t="shared" si="2"/>
        <v>N04,N05</v>
      </c>
      <c r="F42" s="5" t="s">
        <v>94</v>
      </c>
      <c r="G42" s="18">
        <v>56</v>
      </c>
      <c r="H42" s="300" t="s">
        <v>3419</v>
      </c>
      <c r="I42" s="5">
        <f t="shared" si="3"/>
        <v>2</v>
      </c>
      <c r="J42" s="5">
        <f t="shared" si="4"/>
        <v>111</v>
      </c>
      <c r="K42" s="5" t="str">
        <f t="shared" si="5"/>
        <v/>
      </c>
      <c r="L42" s="5">
        <f t="shared" si="6"/>
        <v>2</v>
      </c>
      <c r="M42" s="5" t="str">
        <f t="shared" si="7"/>
        <v>114</v>
      </c>
    </row>
    <row r="43" spans="1:13" hidden="1">
      <c r="A43" s="304" t="s">
        <v>3436</v>
      </c>
      <c r="B43" s="65" t="str">
        <f t="shared" si="0"/>
        <v>11401</v>
      </c>
      <c r="C43" s="65" t="s">
        <v>52</v>
      </c>
      <c r="D43" t="str">
        <f t="shared" si="1"/>
        <v>N04,N05,N06</v>
      </c>
      <c r="E43" s="5" t="str">
        <f t="shared" si="2"/>
        <v>N04,N05,N06</v>
      </c>
      <c r="F43" s="5" t="s">
        <v>93</v>
      </c>
      <c r="G43" s="18">
        <v>56</v>
      </c>
      <c r="H43" s="300" t="s">
        <v>3419</v>
      </c>
      <c r="I43" s="5">
        <f t="shared" si="3"/>
        <v>3</v>
      </c>
      <c r="J43" s="5">
        <f t="shared" si="4"/>
        <v>167</v>
      </c>
      <c r="K43" s="5" t="str">
        <f t="shared" si="5"/>
        <v/>
      </c>
      <c r="L43" s="5">
        <f t="shared" si="6"/>
        <v>3</v>
      </c>
      <c r="M43" s="5" t="str">
        <f t="shared" si="7"/>
        <v>114</v>
      </c>
    </row>
    <row r="44" spans="1:13" hidden="1">
      <c r="A44" s="303" t="s">
        <v>3436</v>
      </c>
      <c r="B44" s="65" t="str">
        <f t="shared" si="0"/>
        <v>11401</v>
      </c>
      <c r="C44" s="66" t="s">
        <v>52</v>
      </c>
      <c r="D44" t="str">
        <f t="shared" si="1"/>
        <v>N04,N05,N06,N07</v>
      </c>
      <c r="E44" s="5" t="str">
        <f t="shared" si="2"/>
        <v>N04,N05,N06,N07</v>
      </c>
      <c r="F44" s="5" t="s">
        <v>122</v>
      </c>
      <c r="G44" s="18">
        <v>54</v>
      </c>
      <c r="H44" s="300" t="s">
        <v>3419</v>
      </c>
      <c r="I44" s="5">
        <f t="shared" si="3"/>
        <v>4</v>
      </c>
      <c r="J44" s="5">
        <f t="shared" si="4"/>
        <v>221</v>
      </c>
      <c r="K44" s="5" t="str">
        <f t="shared" si="5"/>
        <v/>
      </c>
      <c r="L44" s="5">
        <f t="shared" si="6"/>
        <v>4</v>
      </c>
      <c r="M44" s="5" t="str">
        <f t="shared" si="7"/>
        <v>114</v>
      </c>
    </row>
    <row r="45" spans="1:13" hidden="1">
      <c r="A45" s="304" t="s">
        <v>3436</v>
      </c>
      <c r="B45" s="65" t="str">
        <f t="shared" si="0"/>
        <v>11401</v>
      </c>
      <c r="C45" s="65" t="s">
        <v>52</v>
      </c>
      <c r="D45" t="str">
        <f t="shared" si="1"/>
        <v>N04,N05,N06,N07,N08</v>
      </c>
      <c r="E45" s="5" t="str">
        <f t="shared" si="2"/>
        <v>N04,N05,N06,N07,N08</v>
      </c>
      <c r="F45" s="5" t="s">
        <v>99</v>
      </c>
      <c r="G45" s="18">
        <v>53</v>
      </c>
      <c r="H45" s="300" t="s">
        <v>3419</v>
      </c>
      <c r="I45" s="5">
        <f t="shared" si="3"/>
        <v>5</v>
      </c>
      <c r="J45" s="5">
        <f t="shared" si="4"/>
        <v>274</v>
      </c>
      <c r="K45" s="5" t="str">
        <f t="shared" si="5"/>
        <v/>
      </c>
      <c r="L45" s="5">
        <f t="shared" si="6"/>
        <v>5</v>
      </c>
      <c r="M45" s="5" t="str">
        <f t="shared" si="7"/>
        <v>114</v>
      </c>
    </row>
    <row r="46" spans="1:13" hidden="1">
      <c r="A46" s="303" t="s">
        <v>3436</v>
      </c>
      <c r="B46" s="65" t="str">
        <f t="shared" si="0"/>
        <v>11401</v>
      </c>
      <c r="C46" s="66" t="s">
        <v>52</v>
      </c>
      <c r="D46" t="str">
        <f t="shared" si="1"/>
        <v>N04,N05,N06,N07,N08,N09</v>
      </c>
      <c r="E46" s="5" t="str">
        <f t="shared" si="2"/>
        <v>N04,N05,N06,N07,N08,N09</v>
      </c>
      <c r="F46" s="5" t="s">
        <v>98</v>
      </c>
      <c r="G46" s="18">
        <v>55</v>
      </c>
      <c r="H46" s="300" t="s">
        <v>3419</v>
      </c>
      <c r="I46" s="5">
        <f t="shared" si="3"/>
        <v>6</v>
      </c>
      <c r="J46" s="5">
        <f t="shared" si="4"/>
        <v>329</v>
      </c>
      <c r="K46" s="5" t="str">
        <f t="shared" si="5"/>
        <v/>
      </c>
      <c r="L46" s="5">
        <f t="shared" si="6"/>
        <v>6</v>
      </c>
      <c r="M46" s="5" t="str">
        <f t="shared" si="7"/>
        <v>114</v>
      </c>
    </row>
    <row r="47" spans="1:13" hidden="1">
      <c r="A47" s="304" t="s">
        <v>3436</v>
      </c>
      <c r="B47" s="65" t="str">
        <f t="shared" si="0"/>
        <v>11401</v>
      </c>
      <c r="C47" s="65" t="s">
        <v>52</v>
      </c>
      <c r="D47" t="str">
        <f t="shared" si="1"/>
        <v>N04,N05,N06,N07,N08,N09,N10</v>
      </c>
      <c r="E47" s="5" t="str">
        <f t="shared" si="2"/>
        <v>N04,N05,N06,N07,N08,N09,N10</v>
      </c>
      <c r="F47" s="5" t="s">
        <v>123</v>
      </c>
      <c r="G47" s="18">
        <v>55</v>
      </c>
      <c r="H47" s="300" t="s">
        <v>3419</v>
      </c>
      <c r="I47" s="5">
        <f t="shared" si="3"/>
        <v>7</v>
      </c>
      <c r="J47" s="5">
        <f t="shared" si="4"/>
        <v>384</v>
      </c>
      <c r="K47" s="5" t="str">
        <f t="shared" si="5"/>
        <v/>
      </c>
      <c r="L47" s="5">
        <f t="shared" si="6"/>
        <v>7</v>
      </c>
      <c r="M47" s="5" t="str">
        <f t="shared" si="7"/>
        <v>114</v>
      </c>
    </row>
    <row r="48" spans="1:13" hidden="1">
      <c r="A48" s="303" t="s">
        <v>3436</v>
      </c>
      <c r="B48" s="65" t="str">
        <f t="shared" si="0"/>
        <v>11401</v>
      </c>
      <c r="C48" s="66" t="s">
        <v>52</v>
      </c>
      <c r="D48" t="str">
        <f t="shared" si="1"/>
        <v>N04,N05,N06,N07,N08,N09,N10,N11</v>
      </c>
      <c r="E48" s="5" t="str">
        <f t="shared" si="2"/>
        <v>N04,N05,N06,N07,N08,N09,N10,N11</v>
      </c>
      <c r="F48" s="5" t="s">
        <v>124</v>
      </c>
      <c r="G48" s="18">
        <v>55</v>
      </c>
      <c r="H48" s="300" t="s">
        <v>3419</v>
      </c>
      <c r="I48" s="5">
        <f t="shared" si="3"/>
        <v>8</v>
      </c>
      <c r="J48" s="5">
        <f t="shared" si="4"/>
        <v>439</v>
      </c>
      <c r="K48" s="5" t="str">
        <f t="shared" si="5"/>
        <v/>
      </c>
      <c r="L48" s="5">
        <f t="shared" si="6"/>
        <v>8</v>
      </c>
      <c r="M48" s="5" t="str">
        <f t="shared" si="7"/>
        <v>114</v>
      </c>
    </row>
    <row r="49" spans="1:13" hidden="1">
      <c r="A49" s="304" t="s">
        <v>3436</v>
      </c>
      <c r="B49" s="65" t="str">
        <f t="shared" si="0"/>
        <v>11401</v>
      </c>
      <c r="C49" s="65" t="s">
        <v>52</v>
      </c>
      <c r="D49" t="str">
        <f t="shared" si="1"/>
        <v>N04,N05,N06,N07,N08,N09,N10,N11,N13</v>
      </c>
      <c r="E49" s="5" t="str">
        <f t="shared" si="2"/>
        <v>N04,N05,N06,N07,N08,N09,N10,N11,N13</v>
      </c>
      <c r="F49" s="5" t="s">
        <v>126</v>
      </c>
      <c r="G49" s="18">
        <v>53</v>
      </c>
      <c r="H49" s="300" t="s">
        <v>3419</v>
      </c>
      <c r="I49" s="5">
        <f t="shared" si="3"/>
        <v>9</v>
      </c>
      <c r="J49" s="5">
        <f t="shared" si="4"/>
        <v>492</v>
      </c>
      <c r="K49" s="5" t="str">
        <f t="shared" si="5"/>
        <v/>
      </c>
      <c r="L49" s="5">
        <f t="shared" si="6"/>
        <v>9</v>
      </c>
      <c r="M49" s="5" t="str">
        <f t="shared" si="7"/>
        <v>114</v>
      </c>
    </row>
    <row r="50" spans="1:13" hidden="1">
      <c r="A50" s="303" t="s">
        <v>3436</v>
      </c>
      <c r="B50" s="65" t="str">
        <f t="shared" si="0"/>
        <v>11401</v>
      </c>
      <c r="C50" s="66" t="s">
        <v>52</v>
      </c>
      <c r="D50" t="str">
        <f t="shared" si="1"/>
        <v>N04,N05,N06,N07,N08,N09,N10,N11,N13,N14</v>
      </c>
      <c r="E50" s="5" t="str">
        <f t="shared" si="2"/>
        <v>N04,N05,N06,N07,N08,N09,N10,N11,N13,N14</v>
      </c>
      <c r="F50" s="5" t="s">
        <v>127</v>
      </c>
      <c r="G50" s="18">
        <v>54</v>
      </c>
      <c r="H50" s="300" t="s">
        <v>3419</v>
      </c>
      <c r="I50" s="5">
        <f t="shared" si="3"/>
        <v>10</v>
      </c>
      <c r="J50" s="5">
        <f t="shared" si="4"/>
        <v>546</v>
      </c>
      <c r="K50" s="5" t="str">
        <f t="shared" si="5"/>
        <v/>
      </c>
      <c r="L50" s="5">
        <f t="shared" si="6"/>
        <v>10</v>
      </c>
      <c r="M50" s="5" t="str">
        <f t="shared" si="7"/>
        <v>114</v>
      </c>
    </row>
    <row r="51" spans="1:13" hidden="1">
      <c r="A51" s="304" t="s">
        <v>3436</v>
      </c>
      <c r="B51" s="65" t="str">
        <f t="shared" si="0"/>
        <v>11401</v>
      </c>
      <c r="C51" s="65" t="s">
        <v>52</v>
      </c>
      <c r="D51" t="str">
        <f t="shared" si="1"/>
        <v>N04,N05,N06,N07,N08,N09,N10,N11,N13,N14,N15</v>
      </c>
      <c r="E51" s="5" t="str">
        <f t="shared" si="2"/>
        <v>N04,N05,N06,N07,N08,N09,N10,N11,N13,N14,N15</v>
      </c>
      <c r="F51" s="5" t="s">
        <v>128</v>
      </c>
      <c r="G51" s="18">
        <v>55</v>
      </c>
      <c r="H51" s="300" t="s">
        <v>3419</v>
      </c>
      <c r="I51" s="5">
        <f t="shared" si="3"/>
        <v>11</v>
      </c>
      <c r="J51" s="5">
        <f t="shared" si="4"/>
        <v>601</v>
      </c>
      <c r="K51" s="5" t="str">
        <f t="shared" si="5"/>
        <v/>
      </c>
      <c r="L51" s="5">
        <f t="shared" si="6"/>
        <v>11</v>
      </c>
      <c r="M51" s="5" t="str">
        <f t="shared" si="7"/>
        <v>114</v>
      </c>
    </row>
    <row r="52" spans="1:13" hidden="1">
      <c r="A52" s="303" t="s">
        <v>3436</v>
      </c>
      <c r="B52" s="65" t="str">
        <f t="shared" si="0"/>
        <v>11401</v>
      </c>
      <c r="C52" s="66" t="s">
        <v>52</v>
      </c>
      <c r="D52" t="str">
        <f t="shared" si="1"/>
        <v>N04,N05,N06,N07,N08,N09,N10,N11,N13,N14,N15,N16</v>
      </c>
      <c r="E52" s="5" t="str">
        <f t="shared" si="2"/>
        <v>N04,N05,N06,N07,N08,N09,N10,N11,N13,N14,N15,N16</v>
      </c>
      <c r="F52" s="5" t="s">
        <v>129</v>
      </c>
      <c r="G52" s="18">
        <v>54</v>
      </c>
      <c r="H52" s="300" t="s">
        <v>3419</v>
      </c>
      <c r="I52" s="5">
        <f t="shared" si="3"/>
        <v>12</v>
      </c>
      <c r="J52" s="5">
        <f t="shared" si="4"/>
        <v>655</v>
      </c>
      <c r="K52" s="5" t="str">
        <f t="shared" si="5"/>
        <v/>
      </c>
      <c r="L52" s="5">
        <f t="shared" si="6"/>
        <v>12</v>
      </c>
      <c r="M52" s="5" t="str">
        <f t="shared" si="7"/>
        <v>114</v>
      </c>
    </row>
    <row r="53" spans="1:13" hidden="1">
      <c r="A53" s="304" t="s">
        <v>3436</v>
      </c>
      <c r="B53" s="65" t="str">
        <f t="shared" si="0"/>
        <v>11401</v>
      </c>
      <c r="C53" s="65" t="s">
        <v>52</v>
      </c>
      <c r="D53" t="str">
        <f t="shared" si="1"/>
        <v>N04,N05,N06,N07,N08,N09,N10,N11,N13,N14,N15,N16,N17</v>
      </c>
      <c r="E53" s="5" t="str">
        <f t="shared" si="2"/>
        <v>N04,N05,N06,N07,N08,N09,N10,N11,N13,N14,N15,N16,N17</v>
      </c>
      <c r="F53" s="5" t="s">
        <v>130</v>
      </c>
      <c r="G53" s="18">
        <v>55</v>
      </c>
      <c r="H53" s="300" t="s">
        <v>3419</v>
      </c>
      <c r="I53" s="5">
        <f t="shared" si="3"/>
        <v>13</v>
      </c>
      <c r="J53" s="5">
        <f t="shared" si="4"/>
        <v>710</v>
      </c>
      <c r="K53" s="5" t="str">
        <f t="shared" si="5"/>
        <v/>
      </c>
      <c r="L53" s="5">
        <f t="shared" si="6"/>
        <v>13</v>
      </c>
      <c r="M53" s="5" t="str">
        <f t="shared" si="7"/>
        <v>114</v>
      </c>
    </row>
    <row r="54" spans="1:13" hidden="1">
      <c r="A54" s="303" t="s">
        <v>3436</v>
      </c>
      <c r="B54" s="65" t="str">
        <f t="shared" si="0"/>
        <v>11401</v>
      </c>
      <c r="C54" s="66" t="s">
        <v>52</v>
      </c>
      <c r="D54" t="str">
        <f t="shared" si="1"/>
        <v>N04,N05,N06,N07,N08,N09,N10,N11,N13,N14,N15,N16,N17,N18</v>
      </c>
      <c r="E54" s="5" t="str">
        <f t="shared" si="2"/>
        <v>N04,N05,N06,N07,N08,N09,N10,N11,N13,N14,N15,N16,N17,N18</v>
      </c>
      <c r="F54" s="5" t="s">
        <v>140</v>
      </c>
      <c r="G54" s="18">
        <v>53</v>
      </c>
      <c r="H54" s="300" t="s">
        <v>3419</v>
      </c>
      <c r="I54" s="5">
        <f t="shared" si="3"/>
        <v>14</v>
      </c>
      <c r="J54" s="5">
        <f t="shared" si="4"/>
        <v>763</v>
      </c>
      <c r="K54" s="5" t="str">
        <f t="shared" si="5"/>
        <v/>
      </c>
      <c r="L54" s="5">
        <f t="shared" si="6"/>
        <v>14</v>
      </c>
      <c r="M54" s="5" t="str">
        <f t="shared" si="7"/>
        <v>114</v>
      </c>
    </row>
    <row r="55" spans="1:13" hidden="1">
      <c r="A55" s="304" t="s">
        <v>3436</v>
      </c>
      <c r="B55" s="65" t="str">
        <f t="shared" si="0"/>
        <v>11401</v>
      </c>
      <c r="C55" s="65" t="s">
        <v>52</v>
      </c>
      <c r="D55" t="str">
        <f t="shared" si="1"/>
        <v>N04,N05,N06,N07,N08,N09,N10,N11,N13,N14,N15,N16,N17,N18,N19</v>
      </c>
      <c r="E55" s="5" t="str">
        <f t="shared" si="2"/>
        <v>N04,N05,N06,N07,N08,N09,N10,N11,N13,N14,N15,N16,N17,N18,N19</v>
      </c>
      <c r="F55" s="5" t="s">
        <v>112</v>
      </c>
      <c r="G55" s="18">
        <v>47</v>
      </c>
      <c r="H55" s="300" t="s">
        <v>3419</v>
      </c>
      <c r="I55" s="5">
        <f t="shared" si="3"/>
        <v>15</v>
      </c>
      <c r="J55" s="5">
        <f t="shared" si="4"/>
        <v>810</v>
      </c>
      <c r="K55" s="5" t="str">
        <f t="shared" si="5"/>
        <v/>
      </c>
      <c r="L55" s="5">
        <f t="shared" si="6"/>
        <v>15</v>
      </c>
      <c r="M55" s="5" t="str">
        <f t="shared" si="7"/>
        <v>114</v>
      </c>
    </row>
    <row r="56" spans="1:13" hidden="1">
      <c r="A56" s="303" t="s">
        <v>3436</v>
      </c>
      <c r="B56" s="65" t="str">
        <f t="shared" si="0"/>
        <v>11401</v>
      </c>
      <c r="C56" s="66" t="s">
        <v>52</v>
      </c>
      <c r="D56" t="str">
        <f t="shared" si="1"/>
        <v>N04,N05,N06,N07,N08,N09,N10,N11,N13,N14,N15,N16,N17,N18,N19,N20</v>
      </c>
      <c r="E56" s="5" t="str">
        <f t="shared" si="2"/>
        <v>N04,N05,N06,N07,N08,N09,N10,N11,N13,N14,N15,N16,N17,N18,N19,N20</v>
      </c>
      <c r="F56" s="5" t="s">
        <v>100</v>
      </c>
      <c r="G56" s="18">
        <v>11</v>
      </c>
      <c r="H56" s="300" t="s">
        <v>3419</v>
      </c>
      <c r="I56" s="5">
        <f t="shared" si="3"/>
        <v>16</v>
      </c>
      <c r="J56" s="5">
        <f t="shared" si="4"/>
        <v>821</v>
      </c>
      <c r="K56" s="5" t="str">
        <f t="shared" si="5"/>
        <v/>
      </c>
      <c r="L56" s="5">
        <f t="shared" si="6"/>
        <v>16</v>
      </c>
      <c r="M56" s="5" t="str">
        <f t="shared" si="7"/>
        <v>114</v>
      </c>
    </row>
    <row r="57" spans="1:13" hidden="1">
      <c r="A57" s="304" t="s">
        <v>3436</v>
      </c>
      <c r="B57" s="65" t="str">
        <f t="shared" si="0"/>
        <v>11401</v>
      </c>
      <c r="C57" s="65" t="s">
        <v>52</v>
      </c>
      <c r="D57" t="str">
        <f t="shared" si="1"/>
        <v>N04,N05,N06,N07,N08,N09,N10,N11,N13,N14,N15,N16,N17,N18,N19,N20,N21</v>
      </c>
      <c r="E57" s="5" t="str">
        <f t="shared" si="2"/>
        <v>N04,N05,N06,N07,N08,N09,N10,N11,N13,N14,N15,N16,N17,N18,N19,N20,N21</v>
      </c>
      <c r="F57" s="5" t="s">
        <v>138</v>
      </c>
      <c r="G57" s="18">
        <v>49</v>
      </c>
      <c r="H57" s="300" t="s">
        <v>3419</v>
      </c>
      <c r="I57" s="5">
        <f t="shared" si="3"/>
        <v>17</v>
      </c>
      <c r="J57" s="5">
        <f t="shared" si="4"/>
        <v>870</v>
      </c>
      <c r="K57" s="5" t="str">
        <f t="shared" si="5"/>
        <v/>
      </c>
      <c r="L57" s="5">
        <f t="shared" si="6"/>
        <v>17</v>
      </c>
      <c r="M57" s="5" t="str">
        <f t="shared" si="7"/>
        <v>114</v>
      </c>
    </row>
    <row r="58" spans="1:13" hidden="1">
      <c r="A58" s="303" t="s">
        <v>3436</v>
      </c>
      <c r="B58" s="65" t="str">
        <f t="shared" si="0"/>
        <v>11401</v>
      </c>
      <c r="C58" s="66" t="s">
        <v>52</v>
      </c>
      <c r="D58" t="str">
        <f t="shared" si="1"/>
        <v>N04,N05,N06,N07,N08,N09,N10,N11,N13,N14,N15,N16,N17,N18,N19,N20,N21,N22</v>
      </c>
      <c r="E58" s="5" t="str">
        <f t="shared" si="2"/>
        <v>N04,N05,N06,N07,N08,N09,N10,N11,N13,N14,N15,N16,N17,N18,N19,N20,N21,N22</v>
      </c>
      <c r="F58" s="5" t="s">
        <v>139</v>
      </c>
      <c r="G58" s="18">
        <v>34</v>
      </c>
      <c r="H58" s="300" t="s">
        <v>3419</v>
      </c>
      <c r="I58" s="5">
        <f t="shared" si="3"/>
        <v>18</v>
      </c>
      <c r="J58" s="5">
        <f t="shared" si="4"/>
        <v>904</v>
      </c>
      <c r="K58" s="5" t="str">
        <f t="shared" si="5"/>
        <v/>
      </c>
      <c r="L58" s="5">
        <f t="shared" si="6"/>
        <v>18</v>
      </c>
      <c r="M58" s="5" t="str">
        <f t="shared" si="7"/>
        <v>114</v>
      </c>
    </row>
    <row r="59" spans="1:13" hidden="1">
      <c r="A59" s="304" t="s">
        <v>3436</v>
      </c>
      <c r="B59" s="65" t="str">
        <f t="shared" si="0"/>
        <v>11401</v>
      </c>
      <c r="C59" s="65" t="s">
        <v>52</v>
      </c>
      <c r="D59" t="str">
        <f t="shared" si="1"/>
        <v>N04,N05,N06,N07,N08,N09,N10,N11,N13,N14,N15,N16,N17,N18,N19,N20,N21,N22,N23</v>
      </c>
      <c r="E59" s="5" t="str">
        <f t="shared" si="2"/>
        <v>N04,N05,N06,N07,N08,N09,N10,N11,N13,N14,N15,N16,N17,N18,N19,N20,N21,N22,N23</v>
      </c>
      <c r="F59" s="5" t="s">
        <v>120</v>
      </c>
      <c r="G59" s="18">
        <v>55</v>
      </c>
      <c r="H59" s="300" t="s">
        <v>3419</v>
      </c>
      <c r="I59" s="5">
        <f t="shared" si="3"/>
        <v>19</v>
      </c>
      <c r="J59" s="5">
        <f t="shared" si="4"/>
        <v>959</v>
      </c>
      <c r="K59" s="5" t="str">
        <f t="shared" si="5"/>
        <v/>
      </c>
      <c r="L59" s="5">
        <f t="shared" si="6"/>
        <v>19</v>
      </c>
      <c r="M59" s="5" t="str">
        <f t="shared" si="7"/>
        <v>114</v>
      </c>
    </row>
    <row r="60" spans="1:13" hidden="1">
      <c r="A60" s="303" t="s">
        <v>3436</v>
      </c>
      <c r="B60" s="65" t="str">
        <f t="shared" si="0"/>
        <v>11401</v>
      </c>
      <c r="C60" s="66" t="s">
        <v>52</v>
      </c>
      <c r="D60" t="str">
        <f t="shared" si="1"/>
        <v>N04,N05,N06,N07,N08,N09,N10,N11,N13,N14,N15,N16,N17,N18,N19,N20,N21,N22,N23,N24</v>
      </c>
      <c r="E60" s="5" t="str">
        <f t="shared" si="2"/>
        <v>N04,N05,N06,N07,N08,N09,N10,N11,N13,N14,N15,N16,N17,N18,N19,N20,N21,N22,N23,N24</v>
      </c>
      <c r="F60" s="5" t="s">
        <v>121</v>
      </c>
      <c r="G60" s="18">
        <v>22</v>
      </c>
      <c r="H60" s="300" t="s">
        <v>3419</v>
      </c>
      <c r="I60" s="5">
        <f t="shared" si="3"/>
        <v>20</v>
      </c>
      <c r="J60" s="5">
        <f t="shared" si="4"/>
        <v>981</v>
      </c>
      <c r="K60" s="5" t="str">
        <f t="shared" si="5"/>
        <v/>
      </c>
      <c r="L60" s="5">
        <f t="shared" si="6"/>
        <v>20</v>
      </c>
      <c r="M60" s="5" t="str">
        <f t="shared" si="7"/>
        <v>114</v>
      </c>
    </row>
    <row r="61" spans="1:13" hidden="1">
      <c r="A61" s="304" t="s">
        <v>3436</v>
      </c>
      <c r="B61" s="65" t="str">
        <f t="shared" si="0"/>
        <v>11401</v>
      </c>
      <c r="C61" s="65" t="s">
        <v>52</v>
      </c>
      <c r="D61" t="str">
        <f t="shared" si="1"/>
        <v>N04,N05,N06,N07,N08,N09,N10,N11,N13,N14,N15,N16,N17,N18,N19,N20,N21,N22,N23,N24,N25</v>
      </c>
      <c r="E61" s="5" t="str">
        <f t="shared" si="2"/>
        <v>N04,N05,N06,N07,N08,N09,N10,N11,N13,N14,N15,N16,N17,N18,N19,N20,N21,N22,N23,N24,N25</v>
      </c>
      <c r="F61" s="5" t="s">
        <v>131</v>
      </c>
      <c r="G61" s="18">
        <v>55</v>
      </c>
      <c r="H61" s="300" t="s">
        <v>3419</v>
      </c>
      <c r="I61" s="5">
        <f t="shared" si="3"/>
        <v>21</v>
      </c>
      <c r="J61" s="5">
        <f t="shared" si="4"/>
        <v>1036</v>
      </c>
      <c r="K61" s="5" t="str">
        <f t="shared" si="5"/>
        <v/>
      </c>
      <c r="L61" s="5">
        <f t="shared" si="6"/>
        <v>21</v>
      </c>
      <c r="M61" s="5" t="str">
        <f t="shared" si="7"/>
        <v>114</v>
      </c>
    </row>
    <row r="62" spans="1:13" hidden="1">
      <c r="A62" s="303" t="s">
        <v>3436</v>
      </c>
      <c r="B62" s="65" t="str">
        <f t="shared" si="0"/>
        <v>11401</v>
      </c>
      <c r="C62" s="66" t="s">
        <v>52</v>
      </c>
      <c r="D62" t="str">
        <f t="shared" si="1"/>
        <v>N04,N05,N06,N07,N08,N09,N10,N11,N13,N14,N15,N16,N17,N18,N19,N20,N21,N22,N23,N24,N25,N26</v>
      </c>
      <c r="E62" s="5" t="str">
        <f t="shared" si="2"/>
        <v>N04,N05,N06,N07,N08,N09,N10,N11,N13,N14,N15,N16,N17,N18,N19,N20,N21,N22,N23,N24,N25,N26</v>
      </c>
      <c r="F62" s="5" t="s">
        <v>132</v>
      </c>
      <c r="G62" s="18">
        <v>56</v>
      </c>
      <c r="H62" s="300" t="s">
        <v>3419</v>
      </c>
      <c r="I62" s="5">
        <f t="shared" si="3"/>
        <v>22</v>
      </c>
      <c r="J62" s="5">
        <f t="shared" si="4"/>
        <v>1092</v>
      </c>
      <c r="K62" s="5" t="str">
        <f t="shared" si="5"/>
        <v/>
      </c>
      <c r="L62" s="5">
        <f t="shared" si="6"/>
        <v>22</v>
      </c>
      <c r="M62" s="5" t="str">
        <f t="shared" si="7"/>
        <v>114</v>
      </c>
    </row>
    <row r="63" spans="1:13" hidden="1">
      <c r="A63" s="304" t="s">
        <v>3436</v>
      </c>
      <c r="B63" s="65" t="str">
        <f t="shared" si="0"/>
        <v>11401</v>
      </c>
      <c r="C63" s="65" t="s">
        <v>52</v>
      </c>
      <c r="D63" t="str">
        <f t="shared" si="1"/>
        <v>N04,N05,N06,N07,N08,N09,N10,N11,N13,N14,N15,N16,N17,N18,N19,N20,N21,N22,N23,N24,N25,N26,N27</v>
      </c>
      <c r="E63" s="5" t="str">
        <f t="shared" si="2"/>
        <v>N04,N05,N06,N07,N08,N09,N10,N11,N13,N14,N15,N16,N17,N18,N19,N20,N21,N22,N23,N24,N25,N26,N27</v>
      </c>
      <c r="F63" s="5" t="s">
        <v>133</v>
      </c>
      <c r="G63" s="18">
        <v>32</v>
      </c>
      <c r="H63" s="300" t="s">
        <v>3419</v>
      </c>
      <c r="I63" s="5">
        <f t="shared" si="3"/>
        <v>23</v>
      </c>
      <c r="J63" s="5">
        <f t="shared" si="4"/>
        <v>1124</v>
      </c>
      <c r="K63" s="5" t="str">
        <f t="shared" si="5"/>
        <v/>
      </c>
      <c r="L63" s="5">
        <f t="shared" si="6"/>
        <v>23</v>
      </c>
      <c r="M63" s="5" t="str">
        <f t="shared" si="7"/>
        <v>114</v>
      </c>
    </row>
    <row r="64" spans="1:13" hidden="1">
      <c r="A64" s="303" t="s">
        <v>3436</v>
      </c>
      <c r="B64" s="65" t="str">
        <f t="shared" si="0"/>
        <v>11401</v>
      </c>
      <c r="C64" s="66" t="s">
        <v>52</v>
      </c>
      <c r="D64" t="str">
        <f t="shared" si="1"/>
        <v>N04,N05,N06,N07,N08,N09,N10,N11,N13,N14,N15,N16,N17,N18,N19,N20,N21,N22,N23,N24,N25,N26,N27,N28</v>
      </c>
      <c r="E64" s="5" t="str">
        <f t="shared" si="2"/>
        <v>N04,N05,N06,N07,N08,N09,N10,N11,N13,N14,N15,N16,N17,N18,N19,N20,N21,N22,N23,N24,N25,N26,N27,N28</v>
      </c>
      <c r="F64" s="5" t="s">
        <v>134</v>
      </c>
      <c r="G64" s="18">
        <v>21</v>
      </c>
      <c r="H64" s="300" t="s">
        <v>3419</v>
      </c>
      <c r="I64" s="5">
        <f t="shared" si="3"/>
        <v>24</v>
      </c>
      <c r="J64" s="5">
        <f t="shared" si="4"/>
        <v>1145</v>
      </c>
      <c r="K64" s="5" t="str">
        <f t="shared" si="5"/>
        <v/>
      </c>
      <c r="L64" s="5">
        <f t="shared" si="6"/>
        <v>24</v>
      </c>
      <c r="M64" s="5" t="str">
        <f t="shared" si="7"/>
        <v>114</v>
      </c>
    </row>
    <row r="65" spans="1:13">
      <c r="A65" s="304" t="s">
        <v>3436</v>
      </c>
      <c r="B65" s="65" t="str">
        <f t="shared" si="0"/>
        <v>11401</v>
      </c>
      <c r="C65" s="65" t="s">
        <v>52</v>
      </c>
      <c r="D65" t="str">
        <f t="shared" si="1"/>
        <v>N04-N29</v>
      </c>
      <c r="E65" s="5" t="str">
        <f t="shared" si="2"/>
        <v>N04,N05,N06,N07,N08,N09,N10,N11,N13,N14,N15,N16,N17,N18,N19,N20,N21,N22,N23,N24,N25,N26,N27,N28,N29</v>
      </c>
      <c r="F65" s="5" t="s">
        <v>135</v>
      </c>
      <c r="G65" s="18">
        <v>54</v>
      </c>
      <c r="H65" s="300" t="s">
        <v>3419</v>
      </c>
      <c r="I65" s="5">
        <f t="shared" si="3"/>
        <v>25</v>
      </c>
      <c r="J65" s="5">
        <f t="shared" si="4"/>
        <v>1199</v>
      </c>
      <c r="K65" s="5" t="str">
        <f t="shared" si="5"/>
        <v>X</v>
      </c>
      <c r="L65" s="5">
        <f t="shared" si="6"/>
        <v>25</v>
      </c>
      <c r="M65" s="5" t="str">
        <f t="shared" si="7"/>
        <v>114</v>
      </c>
    </row>
    <row r="66" spans="1:13" hidden="1">
      <c r="A66" s="303" t="s">
        <v>3437</v>
      </c>
      <c r="B66" s="65" t="str">
        <f t="shared" si="0"/>
        <v>11402</v>
      </c>
      <c r="C66" s="66" t="s">
        <v>241</v>
      </c>
      <c r="D66" t="str">
        <f t="shared" si="1"/>
        <v>N01</v>
      </c>
      <c r="E66" s="5" t="str">
        <f t="shared" si="2"/>
        <v>N01</v>
      </c>
      <c r="F66" s="5" t="s">
        <v>92</v>
      </c>
      <c r="G66" s="18">
        <v>47</v>
      </c>
      <c r="H66" s="300" t="s">
        <v>3419</v>
      </c>
      <c r="I66" s="5">
        <f t="shared" si="3"/>
        <v>1</v>
      </c>
      <c r="J66" s="5">
        <f t="shared" si="4"/>
        <v>47</v>
      </c>
      <c r="K66" s="5" t="str">
        <f t="shared" si="5"/>
        <v/>
      </c>
      <c r="L66" s="5">
        <f t="shared" si="6"/>
        <v>1</v>
      </c>
      <c r="M66" s="5" t="str">
        <f t="shared" si="7"/>
        <v>114</v>
      </c>
    </row>
    <row r="67" spans="1:13">
      <c r="A67" s="304" t="s">
        <v>3437</v>
      </c>
      <c r="B67" s="65" t="str">
        <f t="shared" ref="B67:B130" si="9">LEFT(A67,(LEN(A67)-5))</f>
        <v>11402</v>
      </c>
      <c r="C67" s="65" t="s">
        <v>241</v>
      </c>
      <c r="D67" t="str">
        <f t="shared" ref="D67:D130" si="10">IF(AND(K67="x",LEN(E67)&gt;4),LEFT(E67,3)&amp;"-"&amp;RIGHT(E67,3),IF(LEN(K67)&lt;4,E67,""))</f>
        <v>N01-N02</v>
      </c>
      <c r="E67" s="5" t="str">
        <f t="shared" ref="E67:E130" si="11">IF(A67=A66,E66&amp;","&amp;F67,F67)</f>
        <v>N01,N02</v>
      </c>
      <c r="F67" s="5" t="s">
        <v>97</v>
      </c>
      <c r="G67" s="18">
        <v>48</v>
      </c>
      <c r="H67" s="300" t="s">
        <v>3419</v>
      </c>
      <c r="I67" s="5">
        <f t="shared" ref="I67:I130" si="12">IF(A67=A66,1+I66,1)</f>
        <v>2</v>
      </c>
      <c r="J67" s="5">
        <f t="shared" ref="J67:J130" si="13">IF(A67=A66,J66+G67,G67)</f>
        <v>95</v>
      </c>
      <c r="K67" s="5" t="str">
        <f t="shared" ref="K67:K130" si="14">IF(A68&lt;&gt;A67,"X","")</f>
        <v>X</v>
      </c>
      <c r="L67" s="5">
        <f t="shared" ref="L67:L130" si="15">LEN(E67)-LEN(SUBSTITUTE(E67,",",""))+1</f>
        <v>2</v>
      </c>
      <c r="M67" s="5" t="str">
        <f t="shared" ref="M67:M130" si="16">LEFT(A67,3)</f>
        <v>114</v>
      </c>
    </row>
    <row r="68" spans="1:13">
      <c r="A68" s="303" t="s">
        <v>3438</v>
      </c>
      <c r="B68" s="65" t="str">
        <f t="shared" si="9"/>
        <v>11406</v>
      </c>
      <c r="C68" s="66" t="s">
        <v>161</v>
      </c>
      <c r="D68" t="str">
        <f t="shared" si="10"/>
        <v>N01</v>
      </c>
      <c r="E68" s="5" t="str">
        <f t="shared" si="11"/>
        <v>N01</v>
      </c>
      <c r="F68" s="5" t="s">
        <v>92</v>
      </c>
      <c r="G68" s="18">
        <v>48</v>
      </c>
      <c r="H68" s="300" t="s">
        <v>3421</v>
      </c>
      <c r="I68" s="5">
        <f t="shared" si="12"/>
        <v>1</v>
      </c>
      <c r="J68" s="5">
        <f t="shared" si="13"/>
        <v>48</v>
      </c>
      <c r="K68" s="5" t="str">
        <f t="shared" si="14"/>
        <v>X</v>
      </c>
      <c r="L68" s="5">
        <f t="shared" si="15"/>
        <v>1</v>
      </c>
      <c r="M68" s="5" t="str">
        <f t="shared" si="16"/>
        <v>114</v>
      </c>
    </row>
    <row r="69" spans="1:13" hidden="1">
      <c r="A69" s="304" t="s">
        <v>3439</v>
      </c>
      <c r="B69" s="65" t="str">
        <f t="shared" si="9"/>
        <v>11413</v>
      </c>
      <c r="C69" s="65" t="s">
        <v>1078</v>
      </c>
      <c r="D69" t="str">
        <f t="shared" si="10"/>
        <v>N01</v>
      </c>
      <c r="E69" s="5" t="str">
        <f t="shared" si="11"/>
        <v>N01</v>
      </c>
      <c r="F69" s="5" t="s">
        <v>92</v>
      </c>
      <c r="G69" s="18">
        <v>54</v>
      </c>
      <c r="H69" s="300" t="s">
        <v>3421</v>
      </c>
      <c r="I69" s="5">
        <f t="shared" si="12"/>
        <v>1</v>
      </c>
      <c r="J69" s="5">
        <f t="shared" si="13"/>
        <v>54</v>
      </c>
      <c r="K69" s="5" t="str">
        <f t="shared" si="14"/>
        <v/>
      </c>
      <c r="L69" s="5">
        <f t="shared" si="15"/>
        <v>1</v>
      </c>
      <c r="M69" s="5" t="str">
        <f t="shared" si="16"/>
        <v>114</v>
      </c>
    </row>
    <row r="70" spans="1:13">
      <c r="A70" s="303" t="s">
        <v>3439</v>
      </c>
      <c r="B70" s="65" t="str">
        <f t="shared" si="9"/>
        <v>11413</v>
      </c>
      <c r="C70" s="66" t="s">
        <v>1078</v>
      </c>
      <c r="D70" t="str">
        <f t="shared" si="10"/>
        <v>N01-N02</v>
      </c>
      <c r="E70" s="5" t="str">
        <f t="shared" si="11"/>
        <v>N01,N02</v>
      </c>
      <c r="F70" s="5" t="s">
        <v>97</v>
      </c>
      <c r="G70" s="18">
        <v>35</v>
      </c>
      <c r="H70" s="300" t="s">
        <v>3421</v>
      </c>
      <c r="I70" s="5">
        <f t="shared" si="12"/>
        <v>2</v>
      </c>
      <c r="J70" s="5">
        <f t="shared" si="13"/>
        <v>89</v>
      </c>
      <c r="K70" s="5" t="str">
        <f t="shared" si="14"/>
        <v>X</v>
      </c>
      <c r="L70" s="5">
        <f t="shared" si="15"/>
        <v>2</v>
      </c>
      <c r="M70" s="5" t="str">
        <f t="shared" si="16"/>
        <v>114</v>
      </c>
    </row>
    <row r="71" spans="1:13">
      <c r="A71" s="304" t="s">
        <v>3440</v>
      </c>
      <c r="B71" s="65" t="str">
        <f t="shared" si="9"/>
        <v>11420</v>
      </c>
      <c r="C71" s="65" t="s">
        <v>1080</v>
      </c>
      <c r="D71" t="str">
        <f t="shared" si="10"/>
        <v>N01</v>
      </c>
      <c r="E71" s="5" t="str">
        <f t="shared" si="11"/>
        <v>N01</v>
      </c>
      <c r="F71" s="5" t="s">
        <v>92</v>
      </c>
      <c r="G71" s="18">
        <v>49</v>
      </c>
      <c r="H71" s="300" t="s">
        <v>3420</v>
      </c>
      <c r="I71" s="5">
        <f t="shared" si="12"/>
        <v>1</v>
      </c>
      <c r="J71" s="5">
        <f t="shared" si="13"/>
        <v>49</v>
      </c>
      <c r="K71" s="5" t="str">
        <f t="shared" si="14"/>
        <v>X</v>
      </c>
      <c r="L71" s="5">
        <f t="shared" si="15"/>
        <v>1</v>
      </c>
      <c r="M71" s="5" t="str">
        <f t="shared" si="16"/>
        <v>114</v>
      </c>
    </row>
    <row r="72" spans="1:13" hidden="1">
      <c r="A72" s="303" t="s">
        <v>3441</v>
      </c>
      <c r="B72" s="65" t="str">
        <f t="shared" si="9"/>
        <v>11428</v>
      </c>
      <c r="C72" s="66" t="s">
        <v>209</v>
      </c>
      <c r="D72" t="str">
        <f t="shared" si="10"/>
        <v>N01</v>
      </c>
      <c r="E72" s="5" t="str">
        <f t="shared" si="11"/>
        <v>N01</v>
      </c>
      <c r="F72" s="5" t="s">
        <v>92</v>
      </c>
      <c r="G72" s="18">
        <v>55</v>
      </c>
      <c r="H72" s="300" t="s">
        <v>3420</v>
      </c>
      <c r="I72" s="5">
        <f t="shared" si="12"/>
        <v>1</v>
      </c>
      <c r="J72" s="5">
        <f t="shared" si="13"/>
        <v>55</v>
      </c>
      <c r="K72" s="5" t="str">
        <f t="shared" si="14"/>
        <v/>
      </c>
      <c r="L72" s="5">
        <f t="shared" si="15"/>
        <v>1</v>
      </c>
      <c r="M72" s="5" t="str">
        <f t="shared" si="16"/>
        <v>114</v>
      </c>
    </row>
    <row r="73" spans="1:13">
      <c r="A73" s="304" t="s">
        <v>3441</v>
      </c>
      <c r="B73" s="65" t="str">
        <f t="shared" si="9"/>
        <v>11428</v>
      </c>
      <c r="C73" s="65" t="s">
        <v>209</v>
      </c>
      <c r="D73" t="str">
        <f t="shared" si="10"/>
        <v>N01-N02</v>
      </c>
      <c r="E73" s="5" t="str">
        <f t="shared" si="11"/>
        <v>N01,N02</v>
      </c>
      <c r="F73" s="5" t="s">
        <v>97</v>
      </c>
      <c r="G73" s="18">
        <v>58</v>
      </c>
      <c r="H73" s="300" t="s">
        <v>3420</v>
      </c>
      <c r="I73" s="5">
        <f t="shared" si="12"/>
        <v>2</v>
      </c>
      <c r="J73" s="5">
        <f t="shared" si="13"/>
        <v>113</v>
      </c>
      <c r="K73" s="5" t="str">
        <f t="shared" si="14"/>
        <v>X</v>
      </c>
      <c r="L73" s="5">
        <f t="shared" si="15"/>
        <v>2</v>
      </c>
      <c r="M73" s="5" t="str">
        <f t="shared" si="16"/>
        <v>114</v>
      </c>
    </row>
    <row r="74" spans="1:13" hidden="1">
      <c r="A74" s="303" t="s">
        <v>3442</v>
      </c>
      <c r="B74" s="65" t="str">
        <f t="shared" si="9"/>
        <v>11431</v>
      </c>
      <c r="C74" s="66" t="s">
        <v>930</v>
      </c>
      <c r="D74" t="str">
        <f t="shared" si="10"/>
        <v>N01</v>
      </c>
      <c r="E74" s="5" t="str">
        <f t="shared" si="11"/>
        <v>N01</v>
      </c>
      <c r="F74" s="5" t="s">
        <v>92</v>
      </c>
      <c r="G74" s="18">
        <v>55</v>
      </c>
      <c r="H74" s="300" t="s">
        <v>3419</v>
      </c>
      <c r="I74" s="5">
        <f t="shared" si="12"/>
        <v>1</v>
      </c>
      <c r="J74" s="5">
        <f t="shared" si="13"/>
        <v>55</v>
      </c>
      <c r="K74" s="5" t="str">
        <f t="shared" si="14"/>
        <v/>
      </c>
      <c r="L74" s="5">
        <f t="shared" si="15"/>
        <v>1</v>
      </c>
      <c r="M74" s="5" t="str">
        <f t="shared" si="16"/>
        <v>114</v>
      </c>
    </row>
    <row r="75" spans="1:13">
      <c r="A75" s="304" t="s">
        <v>3442</v>
      </c>
      <c r="B75" s="65" t="str">
        <f t="shared" si="9"/>
        <v>11431</v>
      </c>
      <c r="C75" s="65" t="s">
        <v>930</v>
      </c>
      <c r="D75" t="str">
        <f t="shared" si="10"/>
        <v>N01-N02</v>
      </c>
      <c r="E75" s="5" t="str">
        <f t="shared" si="11"/>
        <v>N01,N02</v>
      </c>
      <c r="F75" s="5" t="s">
        <v>97</v>
      </c>
      <c r="G75" s="18">
        <v>56</v>
      </c>
      <c r="H75" s="300" t="s">
        <v>3419</v>
      </c>
      <c r="I75" s="5">
        <f t="shared" si="12"/>
        <v>2</v>
      </c>
      <c r="J75" s="5">
        <f t="shared" si="13"/>
        <v>111</v>
      </c>
      <c r="K75" s="5" t="str">
        <f t="shared" si="14"/>
        <v>X</v>
      </c>
      <c r="L75" s="5">
        <f t="shared" si="15"/>
        <v>2</v>
      </c>
      <c r="M75" s="5" t="str">
        <f t="shared" si="16"/>
        <v>114</v>
      </c>
    </row>
    <row r="76" spans="1:13" hidden="1">
      <c r="A76" s="303" t="s">
        <v>3443</v>
      </c>
      <c r="B76" s="65" t="str">
        <f t="shared" si="9"/>
        <v>11436</v>
      </c>
      <c r="C76" s="66" t="s">
        <v>1082</v>
      </c>
      <c r="D76" t="str">
        <f t="shared" si="10"/>
        <v>N01</v>
      </c>
      <c r="E76" s="5" t="str">
        <f t="shared" si="11"/>
        <v>N01</v>
      </c>
      <c r="F76" s="5" t="s">
        <v>92</v>
      </c>
      <c r="G76" s="18">
        <v>51</v>
      </c>
      <c r="H76" s="300" t="s">
        <v>3420</v>
      </c>
      <c r="I76" s="5">
        <f t="shared" si="12"/>
        <v>1</v>
      </c>
      <c r="J76" s="5">
        <f t="shared" si="13"/>
        <v>51</v>
      </c>
      <c r="K76" s="5" t="str">
        <f t="shared" si="14"/>
        <v/>
      </c>
      <c r="L76" s="5">
        <f t="shared" si="15"/>
        <v>1</v>
      </c>
      <c r="M76" s="5" t="str">
        <f t="shared" si="16"/>
        <v>114</v>
      </c>
    </row>
    <row r="77" spans="1:13">
      <c r="A77" s="304" t="s">
        <v>3443</v>
      </c>
      <c r="B77" s="65" t="str">
        <f t="shared" si="9"/>
        <v>11436</v>
      </c>
      <c r="C77" s="65" t="s">
        <v>1082</v>
      </c>
      <c r="D77" t="str">
        <f t="shared" si="10"/>
        <v>N01-N02</v>
      </c>
      <c r="E77" s="5" t="str">
        <f t="shared" si="11"/>
        <v>N01,N02</v>
      </c>
      <c r="F77" s="5" t="s">
        <v>97</v>
      </c>
      <c r="G77" s="18">
        <v>42</v>
      </c>
      <c r="H77" s="300" t="s">
        <v>3420</v>
      </c>
      <c r="I77" s="5">
        <f t="shared" si="12"/>
        <v>2</v>
      </c>
      <c r="J77" s="5">
        <f t="shared" si="13"/>
        <v>93</v>
      </c>
      <c r="K77" s="5" t="str">
        <f t="shared" si="14"/>
        <v>X</v>
      </c>
      <c r="L77" s="5">
        <f t="shared" si="15"/>
        <v>2</v>
      </c>
      <c r="M77" s="5" t="str">
        <f t="shared" si="16"/>
        <v>114</v>
      </c>
    </row>
    <row r="78" spans="1:13" hidden="1">
      <c r="A78" s="303" t="s">
        <v>3444</v>
      </c>
      <c r="B78" s="65" t="str">
        <f t="shared" si="9"/>
        <v>11438</v>
      </c>
      <c r="C78" s="66" t="s">
        <v>949</v>
      </c>
      <c r="D78" t="str">
        <f t="shared" si="10"/>
        <v>N01</v>
      </c>
      <c r="E78" s="5" t="str">
        <f t="shared" si="11"/>
        <v>N01</v>
      </c>
      <c r="F78" s="5" t="s">
        <v>92</v>
      </c>
      <c r="G78" s="18">
        <v>55</v>
      </c>
      <c r="H78" s="300" t="s">
        <v>3421</v>
      </c>
      <c r="I78" s="5">
        <f t="shared" si="12"/>
        <v>1</v>
      </c>
      <c r="J78" s="5">
        <f t="shared" si="13"/>
        <v>55</v>
      </c>
      <c r="K78" s="5" t="str">
        <f t="shared" si="14"/>
        <v/>
      </c>
      <c r="L78" s="5">
        <f t="shared" si="15"/>
        <v>1</v>
      </c>
      <c r="M78" s="5" t="str">
        <f t="shared" si="16"/>
        <v>114</v>
      </c>
    </row>
    <row r="79" spans="1:13">
      <c r="A79" s="304" t="s">
        <v>3444</v>
      </c>
      <c r="B79" s="65" t="str">
        <f t="shared" si="9"/>
        <v>11438</v>
      </c>
      <c r="C79" s="65" t="s">
        <v>949</v>
      </c>
      <c r="D79" t="str">
        <f t="shared" si="10"/>
        <v>N01-N02</v>
      </c>
      <c r="E79" s="5" t="str">
        <f t="shared" si="11"/>
        <v>N01,N02</v>
      </c>
      <c r="F79" s="5" t="s">
        <v>97</v>
      </c>
      <c r="G79" s="18">
        <v>39</v>
      </c>
      <c r="H79" s="300" t="s">
        <v>3421</v>
      </c>
      <c r="I79" s="5">
        <f t="shared" si="12"/>
        <v>2</v>
      </c>
      <c r="J79" s="5">
        <f t="shared" si="13"/>
        <v>94</v>
      </c>
      <c r="K79" s="5" t="str">
        <f t="shared" si="14"/>
        <v>X</v>
      </c>
      <c r="L79" s="5">
        <f t="shared" si="15"/>
        <v>2</v>
      </c>
      <c r="M79" s="5" t="str">
        <f t="shared" si="16"/>
        <v>114</v>
      </c>
    </row>
    <row r="80" spans="1:13">
      <c r="A80" s="303" t="s">
        <v>3445</v>
      </c>
      <c r="B80" s="65" t="str">
        <f t="shared" si="9"/>
        <v>11440</v>
      </c>
      <c r="C80" s="66" t="s">
        <v>1084</v>
      </c>
      <c r="D80" t="str">
        <f t="shared" si="10"/>
        <v>N01</v>
      </c>
      <c r="E80" s="5" t="str">
        <f t="shared" si="11"/>
        <v>N01</v>
      </c>
      <c r="F80" s="5" t="s">
        <v>92</v>
      </c>
      <c r="G80" s="18">
        <v>48</v>
      </c>
      <c r="H80" s="300" t="s">
        <v>3421</v>
      </c>
      <c r="I80" s="5">
        <f t="shared" si="12"/>
        <v>1</v>
      </c>
      <c r="J80" s="5">
        <f t="shared" si="13"/>
        <v>48</v>
      </c>
      <c r="K80" s="5" t="str">
        <f t="shared" si="14"/>
        <v>X</v>
      </c>
      <c r="L80" s="5">
        <f t="shared" si="15"/>
        <v>1</v>
      </c>
      <c r="M80" s="5" t="str">
        <f t="shared" si="16"/>
        <v>114</v>
      </c>
    </row>
    <row r="81" spans="1:15" hidden="1">
      <c r="A81" s="304" t="s">
        <v>3446</v>
      </c>
      <c r="B81" s="65" t="str">
        <f t="shared" si="9"/>
        <v>11444</v>
      </c>
      <c r="C81" s="65" t="s">
        <v>1085</v>
      </c>
      <c r="D81" t="str">
        <f t="shared" si="10"/>
        <v>N01</v>
      </c>
      <c r="E81" s="5" t="str">
        <f t="shared" si="11"/>
        <v>N01</v>
      </c>
      <c r="F81" s="5" t="s">
        <v>92</v>
      </c>
      <c r="G81" s="18">
        <v>51</v>
      </c>
      <c r="H81" s="300" t="s">
        <v>3420</v>
      </c>
      <c r="I81" s="5">
        <f t="shared" si="12"/>
        <v>1</v>
      </c>
      <c r="J81" s="5">
        <f t="shared" si="13"/>
        <v>51</v>
      </c>
      <c r="K81" s="5" t="str">
        <f t="shared" si="14"/>
        <v/>
      </c>
      <c r="L81" s="5">
        <f t="shared" si="15"/>
        <v>1</v>
      </c>
      <c r="M81" s="5" t="str">
        <f t="shared" si="16"/>
        <v>114</v>
      </c>
    </row>
    <row r="82" spans="1:15">
      <c r="A82" s="303" t="s">
        <v>3446</v>
      </c>
      <c r="B82" s="65" t="str">
        <f t="shared" si="9"/>
        <v>11444</v>
      </c>
      <c r="C82" s="66" t="s">
        <v>1085</v>
      </c>
      <c r="D82" t="str">
        <f t="shared" si="10"/>
        <v>N01-N02</v>
      </c>
      <c r="E82" s="5" t="str">
        <f t="shared" si="11"/>
        <v>N01,N02</v>
      </c>
      <c r="F82" s="5" t="s">
        <v>97</v>
      </c>
      <c r="G82" s="18">
        <v>39</v>
      </c>
      <c r="H82" s="300" t="s">
        <v>3420</v>
      </c>
      <c r="I82" s="5">
        <f t="shared" si="12"/>
        <v>2</v>
      </c>
      <c r="J82" s="5">
        <f t="shared" si="13"/>
        <v>90</v>
      </c>
      <c r="K82" s="5" t="str">
        <f t="shared" si="14"/>
        <v>X</v>
      </c>
      <c r="L82" s="5">
        <f t="shared" si="15"/>
        <v>2</v>
      </c>
      <c r="M82" s="5" t="str">
        <f t="shared" si="16"/>
        <v>114</v>
      </c>
      <c r="O82" s="1"/>
    </row>
    <row r="83" spans="1:15" hidden="1">
      <c r="A83" s="304" t="s">
        <v>3447</v>
      </c>
      <c r="B83" s="65" t="str">
        <f t="shared" si="9"/>
        <v>11445</v>
      </c>
      <c r="C83" s="65" t="s">
        <v>1086</v>
      </c>
      <c r="D83" t="str">
        <f t="shared" si="10"/>
        <v>N01</v>
      </c>
      <c r="E83" s="5" t="str">
        <f t="shared" si="11"/>
        <v>N01</v>
      </c>
      <c r="F83" s="5" t="s">
        <v>92</v>
      </c>
      <c r="G83" s="18">
        <v>54</v>
      </c>
      <c r="H83" s="300" t="s">
        <v>3420</v>
      </c>
      <c r="I83" s="5">
        <f t="shared" si="12"/>
        <v>1</v>
      </c>
      <c r="J83" s="5">
        <f t="shared" si="13"/>
        <v>54</v>
      </c>
      <c r="K83" s="5" t="str">
        <f t="shared" si="14"/>
        <v/>
      </c>
      <c r="L83" s="5">
        <f t="shared" si="15"/>
        <v>1</v>
      </c>
      <c r="M83" s="5" t="str">
        <f t="shared" si="16"/>
        <v>114</v>
      </c>
    </row>
    <row r="84" spans="1:15">
      <c r="A84" s="303" t="s">
        <v>3447</v>
      </c>
      <c r="B84" s="65" t="str">
        <f t="shared" si="9"/>
        <v>11445</v>
      </c>
      <c r="C84" s="66" t="s">
        <v>1086</v>
      </c>
      <c r="D84" t="str">
        <f t="shared" si="10"/>
        <v>N01-N02</v>
      </c>
      <c r="E84" s="5" t="str">
        <f t="shared" si="11"/>
        <v>N01,N02</v>
      </c>
      <c r="F84" s="5" t="s">
        <v>97</v>
      </c>
      <c r="G84" s="18">
        <v>52</v>
      </c>
      <c r="H84" s="300" t="s">
        <v>3420</v>
      </c>
      <c r="I84" s="5">
        <f t="shared" si="12"/>
        <v>2</v>
      </c>
      <c r="J84" s="5">
        <f t="shared" si="13"/>
        <v>106</v>
      </c>
      <c r="K84" s="5" t="str">
        <f t="shared" si="14"/>
        <v>X</v>
      </c>
      <c r="L84" s="5">
        <f t="shared" si="15"/>
        <v>2</v>
      </c>
      <c r="M84" s="5" t="str">
        <f t="shared" si="16"/>
        <v>114</v>
      </c>
    </row>
    <row r="85" spans="1:15" hidden="1">
      <c r="A85" s="304" t="s">
        <v>3448</v>
      </c>
      <c r="B85" s="65" t="str">
        <f t="shared" si="9"/>
        <v>11446</v>
      </c>
      <c r="C85" s="65" t="s">
        <v>1087</v>
      </c>
      <c r="D85" t="str">
        <f t="shared" si="10"/>
        <v>N01</v>
      </c>
      <c r="E85" s="5" t="str">
        <f t="shared" si="11"/>
        <v>N01</v>
      </c>
      <c r="F85" s="5" t="s">
        <v>92</v>
      </c>
      <c r="G85" s="18">
        <v>55</v>
      </c>
      <c r="H85" s="300" t="s">
        <v>3419</v>
      </c>
      <c r="I85" s="5">
        <f t="shared" si="12"/>
        <v>1</v>
      </c>
      <c r="J85" s="5">
        <f t="shared" si="13"/>
        <v>55</v>
      </c>
      <c r="K85" s="5" t="str">
        <f t="shared" si="14"/>
        <v/>
      </c>
      <c r="L85" s="5">
        <f t="shared" si="15"/>
        <v>1</v>
      </c>
      <c r="M85" s="5" t="str">
        <f t="shared" si="16"/>
        <v>114</v>
      </c>
      <c r="O85" s="1"/>
    </row>
    <row r="86" spans="1:15">
      <c r="A86" s="303" t="s">
        <v>3448</v>
      </c>
      <c r="B86" s="65" t="str">
        <f t="shared" si="9"/>
        <v>11446</v>
      </c>
      <c r="C86" s="66" t="s">
        <v>1087</v>
      </c>
      <c r="D86" t="str">
        <f t="shared" si="10"/>
        <v>N01-N02</v>
      </c>
      <c r="E86" s="5" t="str">
        <f t="shared" si="11"/>
        <v>N01,N02</v>
      </c>
      <c r="F86" s="5" t="s">
        <v>97</v>
      </c>
      <c r="G86" s="18">
        <v>57</v>
      </c>
      <c r="H86" s="300" t="s">
        <v>3419</v>
      </c>
      <c r="I86" s="5">
        <f t="shared" si="12"/>
        <v>2</v>
      </c>
      <c r="J86" s="5">
        <f t="shared" si="13"/>
        <v>112</v>
      </c>
      <c r="K86" s="5" t="str">
        <f t="shared" si="14"/>
        <v>X</v>
      </c>
      <c r="L86" s="5">
        <f t="shared" si="15"/>
        <v>2</v>
      </c>
      <c r="M86" s="5" t="str">
        <f t="shared" si="16"/>
        <v>114</v>
      </c>
    </row>
    <row r="87" spans="1:15" hidden="1">
      <c r="A87" s="304" t="s">
        <v>3449</v>
      </c>
      <c r="B87" s="65" t="str">
        <f t="shared" si="9"/>
        <v>11448</v>
      </c>
      <c r="C87" s="65" t="s">
        <v>1088</v>
      </c>
      <c r="D87" t="str">
        <f t="shared" si="10"/>
        <v>N01</v>
      </c>
      <c r="E87" s="5" t="str">
        <f t="shared" si="11"/>
        <v>N01</v>
      </c>
      <c r="F87" s="5" t="s">
        <v>92</v>
      </c>
      <c r="G87" s="18">
        <v>35</v>
      </c>
      <c r="H87" s="300" t="s">
        <v>3420</v>
      </c>
      <c r="I87" s="5">
        <f t="shared" si="12"/>
        <v>1</v>
      </c>
      <c r="J87" s="5">
        <f t="shared" si="13"/>
        <v>35</v>
      </c>
      <c r="K87" s="5" t="str">
        <f t="shared" si="14"/>
        <v/>
      </c>
      <c r="L87" s="5">
        <f t="shared" si="15"/>
        <v>1</v>
      </c>
      <c r="M87" s="5" t="str">
        <f t="shared" si="16"/>
        <v>114</v>
      </c>
    </row>
    <row r="88" spans="1:15">
      <c r="A88" s="303" t="s">
        <v>3449</v>
      </c>
      <c r="B88" s="65" t="str">
        <f t="shared" si="9"/>
        <v>11448</v>
      </c>
      <c r="C88" s="66" t="s">
        <v>1088</v>
      </c>
      <c r="D88" t="str">
        <f t="shared" si="10"/>
        <v>N01-N02</v>
      </c>
      <c r="E88" s="5" t="str">
        <f t="shared" si="11"/>
        <v>N01,N02</v>
      </c>
      <c r="F88" s="5" t="s">
        <v>97</v>
      </c>
      <c r="G88" s="18">
        <v>52</v>
      </c>
      <c r="H88" s="300" t="s">
        <v>3420</v>
      </c>
      <c r="I88" s="5">
        <f t="shared" si="12"/>
        <v>2</v>
      </c>
      <c r="J88" s="5">
        <f t="shared" si="13"/>
        <v>87</v>
      </c>
      <c r="K88" s="5" t="str">
        <f t="shared" si="14"/>
        <v>X</v>
      </c>
      <c r="L88" s="5">
        <f t="shared" si="15"/>
        <v>2</v>
      </c>
      <c r="M88" s="5" t="str">
        <f t="shared" si="16"/>
        <v>114</v>
      </c>
    </row>
    <row r="89" spans="1:15" hidden="1">
      <c r="A89" s="304" t="s">
        <v>3450</v>
      </c>
      <c r="B89" s="65" t="str">
        <f t="shared" si="9"/>
        <v>11449</v>
      </c>
      <c r="C89" s="65" t="s">
        <v>462</v>
      </c>
      <c r="D89" t="str">
        <f t="shared" si="10"/>
        <v>N03</v>
      </c>
      <c r="E89" s="5" t="str">
        <f t="shared" si="11"/>
        <v>N03</v>
      </c>
      <c r="F89" s="5" t="s">
        <v>95</v>
      </c>
      <c r="G89" s="18">
        <v>55</v>
      </c>
      <c r="H89" s="300" t="s">
        <v>3421</v>
      </c>
      <c r="I89" s="5">
        <f t="shared" si="12"/>
        <v>1</v>
      </c>
      <c r="J89" s="5">
        <f t="shared" si="13"/>
        <v>55</v>
      </c>
      <c r="K89" s="5" t="str">
        <f t="shared" si="14"/>
        <v/>
      </c>
      <c r="L89" s="5">
        <f t="shared" si="15"/>
        <v>1</v>
      </c>
      <c r="M89" s="5" t="str">
        <f t="shared" si="16"/>
        <v>114</v>
      </c>
    </row>
    <row r="90" spans="1:15">
      <c r="A90" s="303" t="s">
        <v>3450</v>
      </c>
      <c r="B90" s="65" t="str">
        <f t="shared" si="9"/>
        <v>11449</v>
      </c>
      <c r="C90" s="66" t="s">
        <v>462</v>
      </c>
      <c r="D90" t="str">
        <f t="shared" si="10"/>
        <v>N03-N04</v>
      </c>
      <c r="E90" s="5" t="str">
        <f t="shared" si="11"/>
        <v>N03,N04</v>
      </c>
      <c r="F90" s="5" t="s">
        <v>96</v>
      </c>
      <c r="G90" s="18">
        <v>25</v>
      </c>
      <c r="H90" s="300" t="s">
        <v>3421</v>
      </c>
      <c r="I90" s="5">
        <f t="shared" si="12"/>
        <v>2</v>
      </c>
      <c r="J90" s="5">
        <f t="shared" si="13"/>
        <v>80</v>
      </c>
      <c r="K90" s="5" t="str">
        <f t="shared" si="14"/>
        <v>X</v>
      </c>
      <c r="L90" s="5">
        <f t="shared" si="15"/>
        <v>2</v>
      </c>
      <c r="M90" s="5" t="str">
        <f t="shared" si="16"/>
        <v>114</v>
      </c>
    </row>
    <row r="91" spans="1:15" hidden="1">
      <c r="A91" s="304" t="s">
        <v>3451</v>
      </c>
      <c r="B91" s="65" t="str">
        <f t="shared" si="9"/>
        <v>11449</v>
      </c>
      <c r="C91" s="65" t="s">
        <v>462</v>
      </c>
      <c r="D91" t="str">
        <f t="shared" si="10"/>
        <v>N01</v>
      </c>
      <c r="E91" s="5" t="str">
        <f t="shared" si="11"/>
        <v>N01</v>
      </c>
      <c r="F91" s="5" t="s">
        <v>92</v>
      </c>
      <c r="G91" s="18">
        <v>49</v>
      </c>
      <c r="H91" s="300" t="s">
        <v>3420</v>
      </c>
      <c r="I91" s="5">
        <f t="shared" si="12"/>
        <v>1</v>
      </c>
      <c r="J91" s="5">
        <f t="shared" si="13"/>
        <v>49</v>
      </c>
      <c r="K91" s="5" t="str">
        <f t="shared" si="14"/>
        <v/>
      </c>
      <c r="L91" s="5">
        <f t="shared" si="15"/>
        <v>1</v>
      </c>
      <c r="M91" s="5" t="str">
        <f t="shared" si="16"/>
        <v>114</v>
      </c>
    </row>
    <row r="92" spans="1:15">
      <c r="A92" s="303" t="s">
        <v>3451</v>
      </c>
      <c r="B92" s="65" t="str">
        <f t="shared" si="9"/>
        <v>11449</v>
      </c>
      <c r="C92" s="66" t="s">
        <v>462</v>
      </c>
      <c r="D92" t="str">
        <f t="shared" si="10"/>
        <v>N01-N02</v>
      </c>
      <c r="E92" s="5" t="str">
        <f t="shared" si="11"/>
        <v>N01,N02</v>
      </c>
      <c r="F92" s="5" t="s">
        <v>97</v>
      </c>
      <c r="G92" s="18">
        <v>50</v>
      </c>
      <c r="H92" s="300" t="s">
        <v>3420</v>
      </c>
      <c r="I92" s="5">
        <f t="shared" si="12"/>
        <v>2</v>
      </c>
      <c r="J92" s="5">
        <f t="shared" si="13"/>
        <v>99</v>
      </c>
      <c r="K92" s="5" t="str">
        <f t="shared" si="14"/>
        <v>X</v>
      </c>
      <c r="L92" s="5">
        <f t="shared" si="15"/>
        <v>2</v>
      </c>
      <c r="M92" s="5" t="str">
        <f t="shared" si="16"/>
        <v>114</v>
      </c>
    </row>
    <row r="93" spans="1:15">
      <c r="A93" s="304" t="s">
        <v>3452</v>
      </c>
      <c r="B93" s="65" t="str">
        <f t="shared" si="9"/>
        <v>11452</v>
      </c>
      <c r="C93" s="65" t="s">
        <v>1089</v>
      </c>
      <c r="D93" t="str">
        <f t="shared" si="10"/>
        <v>N01</v>
      </c>
      <c r="E93" s="5" t="str">
        <f t="shared" si="11"/>
        <v>N01</v>
      </c>
      <c r="F93" s="5" t="s">
        <v>92</v>
      </c>
      <c r="G93" s="18">
        <v>9</v>
      </c>
      <c r="H93" s="300" t="s">
        <v>3422</v>
      </c>
      <c r="I93" s="5">
        <f t="shared" si="12"/>
        <v>1</v>
      </c>
      <c r="J93" s="5">
        <f t="shared" si="13"/>
        <v>9</v>
      </c>
      <c r="K93" s="5" t="str">
        <f t="shared" si="14"/>
        <v>X</v>
      </c>
      <c r="L93" s="5">
        <f t="shared" si="15"/>
        <v>1</v>
      </c>
      <c r="M93" s="5" t="str">
        <f t="shared" si="16"/>
        <v>114</v>
      </c>
    </row>
    <row r="94" spans="1:15" hidden="1">
      <c r="A94" s="303" t="s">
        <v>3453</v>
      </c>
      <c r="B94" s="65" t="str">
        <f t="shared" si="9"/>
        <v>11454</v>
      </c>
      <c r="C94" s="66" t="s">
        <v>465</v>
      </c>
      <c r="D94" t="str">
        <f t="shared" si="10"/>
        <v>N03</v>
      </c>
      <c r="E94" s="5" t="str">
        <f t="shared" si="11"/>
        <v>N03</v>
      </c>
      <c r="F94" s="5" t="s">
        <v>95</v>
      </c>
      <c r="G94" s="18">
        <v>29</v>
      </c>
      <c r="H94" s="300" t="s">
        <v>3421</v>
      </c>
      <c r="I94" s="5">
        <f t="shared" si="12"/>
        <v>1</v>
      </c>
      <c r="J94" s="5">
        <f t="shared" si="13"/>
        <v>29</v>
      </c>
      <c r="K94" s="5" t="str">
        <f t="shared" si="14"/>
        <v/>
      </c>
      <c r="L94" s="5">
        <f t="shared" si="15"/>
        <v>1</v>
      </c>
      <c r="M94" s="5" t="str">
        <f t="shared" si="16"/>
        <v>114</v>
      </c>
    </row>
    <row r="95" spans="1:15" hidden="1">
      <c r="A95" s="304" t="s">
        <v>3453</v>
      </c>
      <c r="B95" s="65" t="str">
        <f t="shared" si="9"/>
        <v>11454</v>
      </c>
      <c r="C95" s="65" t="s">
        <v>465</v>
      </c>
      <c r="D95" t="str">
        <f t="shared" si="10"/>
        <v>N03,N04</v>
      </c>
      <c r="E95" s="5" t="str">
        <f t="shared" si="11"/>
        <v>N03,N04</v>
      </c>
      <c r="F95" s="5" t="s">
        <v>96</v>
      </c>
      <c r="G95" s="18">
        <v>50</v>
      </c>
      <c r="H95" s="300" t="s">
        <v>3421</v>
      </c>
      <c r="I95" s="5">
        <f t="shared" si="12"/>
        <v>2</v>
      </c>
      <c r="J95" s="5">
        <f t="shared" si="13"/>
        <v>79</v>
      </c>
      <c r="K95" s="5" t="str">
        <f t="shared" si="14"/>
        <v/>
      </c>
      <c r="L95" s="5">
        <f t="shared" si="15"/>
        <v>2</v>
      </c>
      <c r="M95" s="5" t="str">
        <f t="shared" si="16"/>
        <v>114</v>
      </c>
    </row>
    <row r="96" spans="1:15">
      <c r="A96" s="303" t="s">
        <v>3453</v>
      </c>
      <c r="B96" s="65" t="str">
        <f t="shared" si="9"/>
        <v>11454</v>
      </c>
      <c r="C96" s="66" t="s">
        <v>465</v>
      </c>
      <c r="D96" t="str">
        <f t="shared" si="10"/>
        <v>N03-N05</v>
      </c>
      <c r="E96" s="5" t="str">
        <f t="shared" si="11"/>
        <v>N03,N04,N05</v>
      </c>
      <c r="F96" s="5" t="s">
        <v>94</v>
      </c>
      <c r="G96" s="18">
        <v>50</v>
      </c>
      <c r="H96" s="300" t="s">
        <v>3421</v>
      </c>
      <c r="I96" s="5">
        <f t="shared" si="12"/>
        <v>3</v>
      </c>
      <c r="J96" s="5">
        <f t="shared" si="13"/>
        <v>129</v>
      </c>
      <c r="K96" s="5" t="str">
        <f t="shared" si="14"/>
        <v>X</v>
      </c>
      <c r="L96" s="5">
        <f t="shared" si="15"/>
        <v>3</v>
      </c>
      <c r="M96" s="5" t="str">
        <f t="shared" si="16"/>
        <v>114</v>
      </c>
    </row>
    <row r="97" spans="1:13" hidden="1">
      <c r="A97" s="304" t="s">
        <v>3454</v>
      </c>
      <c r="B97" s="65" t="str">
        <f t="shared" si="9"/>
        <v>11454</v>
      </c>
      <c r="C97" s="65" t="s">
        <v>465</v>
      </c>
      <c r="D97" t="str">
        <f t="shared" si="10"/>
        <v>N01</v>
      </c>
      <c r="E97" s="5" t="str">
        <f t="shared" si="11"/>
        <v>N01</v>
      </c>
      <c r="F97" s="5" t="s">
        <v>92</v>
      </c>
      <c r="G97" s="18">
        <v>52</v>
      </c>
      <c r="H97" s="300" t="s">
        <v>3420</v>
      </c>
      <c r="I97" s="5">
        <f t="shared" si="12"/>
        <v>1</v>
      </c>
      <c r="J97" s="5">
        <f t="shared" si="13"/>
        <v>52</v>
      </c>
      <c r="K97" s="5" t="str">
        <f t="shared" si="14"/>
        <v/>
      </c>
      <c r="L97" s="5">
        <f t="shared" si="15"/>
        <v>1</v>
      </c>
      <c r="M97" s="5" t="str">
        <f t="shared" si="16"/>
        <v>114</v>
      </c>
    </row>
    <row r="98" spans="1:13">
      <c r="A98" s="303" t="s">
        <v>3454</v>
      </c>
      <c r="B98" s="65" t="str">
        <f t="shared" si="9"/>
        <v>11454</v>
      </c>
      <c r="C98" s="66" t="s">
        <v>465</v>
      </c>
      <c r="D98" t="str">
        <f t="shared" si="10"/>
        <v>N01-N02</v>
      </c>
      <c r="E98" s="5" t="str">
        <f t="shared" si="11"/>
        <v>N01,N02</v>
      </c>
      <c r="F98" s="5" t="s">
        <v>97</v>
      </c>
      <c r="G98" s="18">
        <v>52</v>
      </c>
      <c r="H98" s="300" t="s">
        <v>3420</v>
      </c>
      <c r="I98" s="5">
        <f t="shared" si="12"/>
        <v>2</v>
      </c>
      <c r="J98" s="5">
        <f t="shared" si="13"/>
        <v>104</v>
      </c>
      <c r="K98" s="5" t="str">
        <f t="shared" si="14"/>
        <v>X</v>
      </c>
      <c r="L98" s="5">
        <f t="shared" si="15"/>
        <v>2</v>
      </c>
      <c r="M98" s="5" t="str">
        <f t="shared" si="16"/>
        <v>114</v>
      </c>
    </row>
    <row r="99" spans="1:13">
      <c r="A99" s="304" t="s">
        <v>3455</v>
      </c>
      <c r="B99" s="65" t="str">
        <f t="shared" si="9"/>
        <v>11456</v>
      </c>
      <c r="C99" s="66" t="s">
        <v>1092</v>
      </c>
      <c r="D99" t="str">
        <f t="shared" si="10"/>
        <v>N01</v>
      </c>
      <c r="E99" s="5" t="str">
        <f t="shared" si="11"/>
        <v>N01</v>
      </c>
      <c r="F99" s="5" t="s">
        <v>92</v>
      </c>
      <c r="G99" s="18">
        <v>46</v>
      </c>
      <c r="H99" s="300" t="s">
        <v>3422</v>
      </c>
      <c r="I99" s="5">
        <f t="shared" si="12"/>
        <v>1</v>
      </c>
      <c r="J99" s="5">
        <f t="shared" si="13"/>
        <v>46</v>
      </c>
      <c r="K99" s="5" t="str">
        <f t="shared" si="14"/>
        <v>X</v>
      </c>
      <c r="L99" s="5">
        <f t="shared" si="15"/>
        <v>1</v>
      </c>
      <c r="M99" s="5" t="str">
        <f t="shared" si="16"/>
        <v>114</v>
      </c>
    </row>
    <row r="100" spans="1:13">
      <c r="A100" s="303" t="s">
        <v>3456</v>
      </c>
      <c r="B100" s="65" t="str">
        <f t="shared" si="9"/>
        <v>11457</v>
      </c>
      <c r="C100" s="65" t="s">
        <v>1093</v>
      </c>
      <c r="D100" t="str">
        <f t="shared" si="10"/>
        <v>N01</v>
      </c>
      <c r="E100" s="5" t="str">
        <f t="shared" si="11"/>
        <v>N01</v>
      </c>
      <c r="F100" s="5" t="s">
        <v>92</v>
      </c>
      <c r="G100" s="18">
        <v>10</v>
      </c>
      <c r="H100" s="300" t="s">
        <v>3422</v>
      </c>
      <c r="I100" s="5">
        <f t="shared" si="12"/>
        <v>1</v>
      </c>
      <c r="J100" s="5">
        <f t="shared" si="13"/>
        <v>10</v>
      </c>
      <c r="K100" s="5" t="str">
        <f t="shared" si="14"/>
        <v>X</v>
      </c>
      <c r="L100" s="5">
        <f t="shared" si="15"/>
        <v>1</v>
      </c>
      <c r="M100" s="5" t="str">
        <f t="shared" si="16"/>
        <v>114</v>
      </c>
    </row>
    <row r="101" spans="1:13">
      <c r="A101" s="304" t="s">
        <v>3457</v>
      </c>
      <c r="B101" s="65" t="str">
        <f t="shared" si="9"/>
        <v>11459</v>
      </c>
      <c r="C101" s="66" t="s">
        <v>1094</v>
      </c>
      <c r="D101" t="str">
        <f t="shared" si="10"/>
        <v>N01</v>
      </c>
      <c r="E101" s="5" t="str">
        <f t="shared" si="11"/>
        <v>N01</v>
      </c>
      <c r="F101" s="5" t="s">
        <v>92</v>
      </c>
      <c r="G101" s="18">
        <v>45</v>
      </c>
      <c r="H101" s="300" t="s">
        <v>3421</v>
      </c>
      <c r="I101" s="5">
        <f t="shared" si="12"/>
        <v>1</v>
      </c>
      <c r="J101" s="5">
        <f t="shared" si="13"/>
        <v>45</v>
      </c>
      <c r="K101" s="5" t="str">
        <f t="shared" si="14"/>
        <v>X</v>
      </c>
      <c r="L101" s="5">
        <f t="shared" si="15"/>
        <v>1</v>
      </c>
      <c r="M101" s="5" t="str">
        <f t="shared" si="16"/>
        <v>114</v>
      </c>
    </row>
    <row r="102" spans="1:13" hidden="1">
      <c r="A102" s="303" t="s">
        <v>3458</v>
      </c>
      <c r="B102" s="65" t="str">
        <f t="shared" si="9"/>
        <v>11464</v>
      </c>
      <c r="C102" s="65" t="s">
        <v>353</v>
      </c>
      <c r="D102" t="str">
        <f t="shared" si="10"/>
        <v>N01</v>
      </c>
      <c r="E102" s="5" t="str">
        <f t="shared" si="11"/>
        <v>N01</v>
      </c>
      <c r="F102" s="5" t="s">
        <v>92</v>
      </c>
      <c r="G102" s="18">
        <v>33</v>
      </c>
      <c r="H102" s="300" t="s">
        <v>3420</v>
      </c>
      <c r="I102" s="5">
        <f t="shared" si="12"/>
        <v>1</v>
      </c>
      <c r="J102" s="5">
        <f t="shared" si="13"/>
        <v>33</v>
      </c>
      <c r="K102" s="5" t="str">
        <f t="shared" si="14"/>
        <v/>
      </c>
      <c r="L102" s="5">
        <f t="shared" si="15"/>
        <v>1</v>
      </c>
      <c r="M102" s="5" t="str">
        <f t="shared" si="16"/>
        <v>114</v>
      </c>
    </row>
    <row r="103" spans="1:13" hidden="1">
      <c r="A103" s="304" t="s">
        <v>3458</v>
      </c>
      <c r="B103" s="65" t="str">
        <f t="shared" si="9"/>
        <v>11464</v>
      </c>
      <c r="C103" s="66" t="s">
        <v>353</v>
      </c>
      <c r="D103" t="str">
        <f t="shared" si="10"/>
        <v>N01,N02</v>
      </c>
      <c r="E103" s="5" t="str">
        <f t="shared" si="11"/>
        <v>N01,N02</v>
      </c>
      <c r="F103" s="5" t="s">
        <v>97</v>
      </c>
      <c r="G103" s="18">
        <v>41</v>
      </c>
      <c r="H103" s="300" t="s">
        <v>3420</v>
      </c>
      <c r="I103" s="5">
        <f t="shared" si="12"/>
        <v>2</v>
      </c>
      <c r="J103" s="5">
        <f t="shared" si="13"/>
        <v>74</v>
      </c>
      <c r="K103" s="5" t="str">
        <f t="shared" si="14"/>
        <v/>
      </c>
      <c r="L103" s="5">
        <f t="shared" si="15"/>
        <v>2</v>
      </c>
      <c r="M103" s="5" t="str">
        <f t="shared" si="16"/>
        <v>114</v>
      </c>
    </row>
    <row r="104" spans="1:13" hidden="1">
      <c r="A104" s="303" t="s">
        <v>3458</v>
      </c>
      <c r="B104" s="65" t="str">
        <f t="shared" si="9"/>
        <v>11464</v>
      </c>
      <c r="C104" s="65" t="s">
        <v>353</v>
      </c>
      <c r="D104" t="str">
        <f t="shared" si="10"/>
        <v>N01,N02,N03</v>
      </c>
      <c r="E104" s="5" t="str">
        <f t="shared" si="11"/>
        <v>N01,N02,N03</v>
      </c>
      <c r="F104" s="5" t="s">
        <v>95</v>
      </c>
      <c r="G104" s="18">
        <v>41</v>
      </c>
      <c r="H104" s="300" t="s">
        <v>3420</v>
      </c>
      <c r="I104" s="5">
        <f t="shared" si="12"/>
        <v>3</v>
      </c>
      <c r="J104" s="5">
        <f t="shared" si="13"/>
        <v>115</v>
      </c>
      <c r="K104" s="5" t="str">
        <f t="shared" si="14"/>
        <v/>
      </c>
      <c r="L104" s="5">
        <f t="shared" si="15"/>
        <v>3</v>
      </c>
      <c r="M104" s="5" t="str">
        <f t="shared" si="16"/>
        <v>114</v>
      </c>
    </row>
    <row r="105" spans="1:13">
      <c r="A105" s="304" t="s">
        <v>3458</v>
      </c>
      <c r="B105" s="65" t="str">
        <f t="shared" si="9"/>
        <v>11464</v>
      </c>
      <c r="C105" s="66" t="s">
        <v>353</v>
      </c>
      <c r="D105" t="str">
        <f t="shared" si="10"/>
        <v>N01-N04</v>
      </c>
      <c r="E105" s="5" t="str">
        <f t="shared" si="11"/>
        <v>N01,N02,N03,N04</v>
      </c>
      <c r="F105" s="5" t="s">
        <v>96</v>
      </c>
      <c r="G105" s="18">
        <v>40</v>
      </c>
      <c r="H105" s="300" t="s">
        <v>3420</v>
      </c>
      <c r="I105" s="5">
        <f t="shared" si="12"/>
        <v>4</v>
      </c>
      <c r="J105" s="5">
        <f t="shared" si="13"/>
        <v>155</v>
      </c>
      <c r="K105" s="5" t="str">
        <f t="shared" si="14"/>
        <v>X</v>
      </c>
      <c r="L105" s="5">
        <f t="shared" si="15"/>
        <v>4</v>
      </c>
      <c r="M105" s="5" t="str">
        <f t="shared" si="16"/>
        <v>114</v>
      </c>
    </row>
    <row r="106" spans="1:13" hidden="1">
      <c r="A106" s="303" t="s">
        <v>3459</v>
      </c>
      <c r="B106" s="65" t="str">
        <f t="shared" si="9"/>
        <v>11466</v>
      </c>
      <c r="C106" s="65" t="s">
        <v>1095</v>
      </c>
      <c r="D106" t="str">
        <f t="shared" si="10"/>
        <v>N01</v>
      </c>
      <c r="E106" s="5" t="str">
        <f t="shared" si="11"/>
        <v>N01</v>
      </c>
      <c r="F106" s="5" t="s">
        <v>92</v>
      </c>
      <c r="G106" s="18">
        <v>52</v>
      </c>
      <c r="H106" s="300" t="s">
        <v>3421</v>
      </c>
      <c r="I106" s="5">
        <f t="shared" si="12"/>
        <v>1</v>
      </c>
      <c r="J106" s="5">
        <f t="shared" si="13"/>
        <v>52</v>
      </c>
      <c r="K106" s="5" t="str">
        <f t="shared" si="14"/>
        <v/>
      </c>
      <c r="L106" s="5">
        <f t="shared" si="15"/>
        <v>1</v>
      </c>
      <c r="M106" s="5" t="str">
        <f t="shared" si="16"/>
        <v>114</v>
      </c>
    </row>
    <row r="107" spans="1:13">
      <c r="A107" s="304" t="s">
        <v>3459</v>
      </c>
      <c r="B107" s="65" t="str">
        <f t="shared" si="9"/>
        <v>11466</v>
      </c>
      <c r="C107" s="66" t="s">
        <v>1095</v>
      </c>
      <c r="D107" t="str">
        <f t="shared" si="10"/>
        <v>N01-N02</v>
      </c>
      <c r="E107" s="5" t="str">
        <f t="shared" si="11"/>
        <v>N01,N02</v>
      </c>
      <c r="F107" s="5" t="s">
        <v>97</v>
      </c>
      <c r="G107" s="18">
        <v>33</v>
      </c>
      <c r="H107" s="300" t="s">
        <v>3421</v>
      </c>
      <c r="I107" s="5">
        <f t="shared" si="12"/>
        <v>2</v>
      </c>
      <c r="J107" s="5">
        <f t="shared" si="13"/>
        <v>85</v>
      </c>
      <c r="K107" s="5" t="str">
        <f t="shared" si="14"/>
        <v>X</v>
      </c>
      <c r="L107" s="5">
        <f t="shared" si="15"/>
        <v>2</v>
      </c>
      <c r="M107" s="5" t="str">
        <f t="shared" si="16"/>
        <v>114</v>
      </c>
    </row>
    <row r="108" spans="1:13">
      <c r="A108" s="303" t="s">
        <v>3460</v>
      </c>
      <c r="B108" s="65" t="str">
        <f t="shared" si="9"/>
        <v>11467</v>
      </c>
      <c r="C108" s="65" t="s">
        <v>1096</v>
      </c>
      <c r="D108" t="str">
        <f t="shared" si="10"/>
        <v>N01</v>
      </c>
      <c r="E108" s="5" t="str">
        <f t="shared" si="11"/>
        <v>N01</v>
      </c>
      <c r="F108" s="5" t="s">
        <v>92</v>
      </c>
      <c r="G108" s="18">
        <v>56</v>
      </c>
      <c r="H108" s="300" t="s">
        <v>3421</v>
      </c>
      <c r="I108" s="5">
        <f t="shared" si="12"/>
        <v>1</v>
      </c>
      <c r="J108" s="5">
        <f t="shared" si="13"/>
        <v>56</v>
      </c>
      <c r="K108" s="5" t="str">
        <f t="shared" si="14"/>
        <v>X</v>
      </c>
      <c r="L108" s="5">
        <f t="shared" si="15"/>
        <v>1</v>
      </c>
      <c r="M108" s="5" t="str">
        <f t="shared" si="16"/>
        <v>114</v>
      </c>
    </row>
    <row r="109" spans="1:13">
      <c r="A109" s="304" t="s">
        <v>3461</v>
      </c>
      <c r="B109" s="65" t="str">
        <f t="shared" si="9"/>
        <v>11469</v>
      </c>
      <c r="C109" s="66" t="s">
        <v>931</v>
      </c>
      <c r="D109" t="str">
        <f t="shared" si="10"/>
        <v>N01</v>
      </c>
      <c r="E109" s="5" t="str">
        <f t="shared" si="11"/>
        <v>N01</v>
      </c>
      <c r="F109" s="5" t="s">
        <v>92</v>
      </c>
      <c r="G109" s="18">
        <v>13</v>
      </c>
      <c r="H109" s="300" t="s">
        <v>3421</v>
      </c>
      <c r="I109" s="5">
        <f t="shared" si="12"/>
        <v>1</v>
      </c>
      <c r="J109" s="5">
        <f t="shared" si="13"/>
        <v>13</v>
      </c>
      <c r="K109" s="5" t="str">
        <f t="shared" si="14"/>
        <v>X</v>
      </c>
      <c r="L109" s="5">
        <f t="shared" si="15"/>
        <v>1</v>
      </c>
      <c r="M109" s="5" t="str">
        <f t="shared" si="16"/>
        <v>114</v>
      </c>
    </row>
    <row r="110" spans="1:13" hidden="1">
      <c r="A110" s="303" t="s">
        <v>3462</v>
      </c>
      <c r="B110" s="65" t="str">
        <f t="shared" si="9"/>
        <v>11471</v>
      </c>
      <c r="C110" s="65" t="s">
        <v>1097</v>
      </c>
      <c r="D110" t="str">
        <f t="shared" si="10"/>
        <v>N01</v>
      </c>
      <c r="E110" s="5" t="str">
        <f t="shared" si="11"/>
        <v>N01</v>
      </c>
      <c r="F110" s="5" t="s">
        <v>92</v>
      </c>
      <c r="G110" s="18">
        <v>55</v>
      </c>
      <c r="H110" s="300" t="s">
        <v>3419</v>
      </c>
      <c r="I110" s="5">
        <f t="shared" si="12"/>
        <v>1</v>
      </c>
      <c r="J110" s="5">
        <f t="shared" si="13"/>
        <v>55</v>
      </c>
      <c r="K110" s="5" t="str">
        <f t="shared" si="14"/>
        <v/>
      </c>
      <c r="L110" s="5">
        <f t="shared" si="15"/>
        <v>1</v>
      </c>
      <c r="M110" s="5" t="str">
        <f t="shared" si="16"/>
        <v>114</v>
      </c>
    </row>
    <row r="111" spans="1:13">
      <c r="A111" s="304" t="s">
        <v>3462</v>
      </c>
      <c r="B111" s="65" t="str">
        <f t="shared" si="9"/>
        <v>11471</v>
      </c>
      <c r="C111" s="66" t="s">
        <v>1097</v>
      </c>
      <c r="D111" t="str">
        <f t="shared" si="10"/>
        <v>N01-N02</v>
      </c>
      <c r="E111" s="5" t="str">
        <f t="shared" si="11"/>
        <v>N01,N02</v>
      </c>
      <c r="F111" s="5" t="s">
        <v>97</v>
      </c>
      <c r="G111" s="18">
        <v>53</v>
      </c>
      <c r="H111" s="300" t="s">
        <v>3419</v>
      </c>
      <c r="I111" s="5">
        <f t="shared" si="12"/>
        <v>2</v>
      </c>
      <c r="J111" s="5">
        <f t="shared" si="13"/>
        <v>108</v>
      </c>
      <c r="K111" s="5" t="str">
        <f t="shared" si="14"/>
        <v>X</v>
      </c>
      <c r="L111" s="5">
        <f t="shared" si="15"/>
        <v>2</v>
      </c>
      <c r="M111" s="5" t="str">
        <f t="shared" si="16"/>
        <v>114</v>
      </c>
    </row>
    <row r="112" spans="1:13" hidden="1">
      <c r="A112" s="303" t="s">
        <v>3463</v>
      </c>
      <c r="B112" s="65" t="str">
        <f t="shared" si="9"/>
        <v>11602</v>
      </c>
      <c r="C112" s="65" t="s">
        <v>457</v>
      </c>
      <c r="D112" t="str">
        <f t="shared" si="10"/>
        <v>N01</v>
      </c>
      <c r="E112" s="5" t="str">
        <f t="shared" si="11"/>
        <v>N01</v>
      </c>
      <c r="F112" s="5" t="s">
        <v>92</v>
      </c>
      <c r="G112" s="18">
        <v>35</v>
      </c>
      <c r="H112" s="300" t="s">
        <v>3419</v>
      </c>
      <c r="I112" s="5">
        <f t="shared" si="12"/>
        <v>1</v>
      </c>
      <c r="J112" s="5">
        <f t="shared" si="13"/>
        <v>35</v>
      </c>
      <c r="K112" s="5" t="str">
        <f t="shared" si="14"/>
        <v/>
      </c>
      <c r="L112" s="5">
        <f t="shared" si="15"/>
        <v>1</v>
      </c>
      <c r="M112" s="5" t="str">
        <f t="shared" si="16"/>
        <v>116</v>
      </c>
    </row>
    <row r="113" spans="1:15">
      <c r="A113" s="304" t="s">
        <v>3463</v>
      </c>
      <c r="B113" s="65" t="str">
        <f t="shared" si="9"/>
        <v>11602</v>
      </c>
      <c r="C113" s="66" t="s">
        <v>457</v>
      </c>
      <c r="D113" t="str">
        <f t="shared" si="10"/>
        <v>N01-N02</v>
      </c>
      <c r="E113" s="5" t="str">
        <f t="shared" si="11"/>
        <v>N01,N02</v>
      </c>
      <c r="F113" s="5" t="s">
        <v>97</v>
      </c>
      <c r="G113" s="18">
        <v>54</v>
      </c>
      <c r="H113" s="300" t="s">
        <v>3419</v>
      </c>
      <c r="I113" s="5">
        <f t="shared" si="12"/>
        <v>2</v>
      </c>
      <c r="J113" s="5">
        <f t="shared" si="13"/>
        <v>89</v>
      </c>
      <c r="K113" s="5" t="str">
        <f t="shared" si="14"/>
        <v>X</v>
      </c>
      <c r="L113" s="5">
        <f t="shared" si="15"/>
        <v>2</v>
      </c>
      <c r="M113" s="5" t="str">
        <f t="shared" si="16"/>
        <v>116</v>
      </c>
    </row>
    <row r="114" spans="1:15" hidden="1">
      <c r="A114" s="303" t="s">
        <v>3464</v>
      </c>
      <c r="B114" s="65" t="str">
        <f t="shared" si="9"/>
        <v>11603</v>
      </c>
      <c r="C114" s="65" t="s">
        <v>1057</v>
      </c>
      <c r="D114" t="str">
        <f t="shared" si="10"/>
        <v>N01</v>
      </c>
      <c r="E114" s="5" t="str">
        <f t="shared" si="11"/>
        <v>N01</v>
      </c>
      <c r="F114" s="5" t="s">
        <v>92</v>
      </c>
      <c r="G114" s="18">
        <v>55</v>
      </c>
      <c r="H114" s="300" t="s">
        <v>3419</v>
      </c>
      <c r="I114" s="5">
        <f t="shared" si="12"/>
        <v>1</v>
      </c>
      <c r="J114" s="5">
        <f t="shared" si="13"/>
        <v>55</v>
      </c>
      <c r="K114" s="5" t="str">
        <f t="shared" si="14"/>
        <v/>
      </c>
      <c r="L114" s="5">
        <f t="shared" si="15"/>
        <v>1</v>
      </c>
      <c r="M114" s="5" t="str">
        <f t="shared" si="16"/>
        <v>116</v>
      </c>
    </row>
    <row r="115" spans="1:15">
      <c r="A115" s="304" t="s">
        <v>3464</v>
      </c>
      <c r="B115" s="65" t="str">
        <f t="shared" si="9"/>
        <v>11603</v>
      </c>
      <c r="C115" s="66" t="s">
        <v>1057</v>
      </c>
      <c r="D115" t="str">
        <f t="shared" si="10"/>
        <v>N01-N02</v>
      </c>
      <c r="E115" s="5" t="str">
        <f t="shared" si="11"/>
        <v>N01,N02</v>
      </c>
      <c r="F115" s="5" t="s">
        <v>97</v>
      </c>
      <c r="G115" s="18">
        <v>26</v>
      </c>
      <c r="H115" s="300" t="s">
        <v>3419</v>
      </c>
      <c r="I115" s="5">
        <f t="shared" si="12"/>
        <v>2</v>
      </c>
      <c r="J115" s="5">
        <f t="shared" si="13"/>
        <v>81</v>
      </c>
      <c r="K115" s="5" t="str">
        <f t="shared" si="14"/>
        <v>X</v>
      </c>
      <c r="L115" s="5">
        <f t="shared" si="15"/>
        <v>2</v>
      </c>
      <c r="M115" s="5" t="str">
        <f t="shared" si="16"/>
        <v>116</v>
      </c>
    </row>
    <row r="116" spans="1:15">
      <c r="A116" s="303" t="s">
        <v>3465</v>
      </c>
      <c r="B116" s="65" t="str">
        <f t="shared" si="9"/>
        <v>11607</v>
      </c>
      <c r="C116" s="65" t="s">
        <v>3381</v>
      </c>
      <c r="D116" t="str">
        <f t="shared" si="10"/>
        <v>N01</v>
      </c>
      <c r="E116" s="5" t="str">
        <f t="shared" si="11"/>
        <v>N01</v>
      </c>
      <c r="F116" s="5" t="s">
        <v>92</v>
      </c>
      <c r="G116" s="18">
        <v>48</v>
      </c>
      <c r="H116" s="300" t="s">
        <v>3421</v>
      </c>
      <c r="I116" s="5">
        <f t="shared" si="12"/>
        <v>1</v>
      </c>
      <c r="J116" s="5">
        <f t="shared" si="13"/>
        <v>48</v>
      </c>
      <c r="K116" s="5" t="str">
        <f t="shared" si="14"/>
        <v>X</v>
      </c>
      <c r="L116" s="5">
        <f t="shared" si="15"/>
        <v>1</v>
      </c>
      <c r="M116" s="5" t="str">
        <f t="shared" si="16"/>
        <v>116</v>
      </c>
    </row>
    <row r="117" spans="1:15" hidden="1">
      <c r="A117" s="304" t="s">
        <v>3466</v>
      </c>
      <c r="B117" s="65" t="str">
        <f t="shared" si="9"/>
        <v>11608</v>
      </c>
      <c r="C117" s="66" t="s">
        <v>1056</v>
      </c>
      <c r="D117" t="str">
        <f t="shared" si="10"/>
        <v>N01</v>
      </c>
      <c r="E117" s="5" t="str">
        <f t="shared" si="11"/>
        <v>N01</v>
      </c>
      <c r="F117" s="5" t="s">
        <v>92</v>
      </c>
      <c r="G117" s="18">
        <v>32</v>
      </c>
      <c r="H117" s="300" t="s">
        <v>3420</v>
      </c>
      <c r="I117" s="5">
        <f t="shared" si="12"/>
        <v>1</v>
      </c>
      <c r="J117" s="5">
        <f t="shared" si="13"/>
        <v>32</v>
      </c>
      <c r="K117" s="5" t="str">
        <f t="shared" si="14"/>
        <v/>
      </c>
      <c r="L117" s="5">
        <f t="shared" si="15"/>
        <v>1</v>
      </c>
      <c r="M117" s="5" t="str">
        <f t="shared" si="16"/>
        <v>116</v>
      </c>
    </row>
    <row r="118" spans="1:15">
      <c r="A118" s="303" t="s">
        <v>3466</v>
      </c>
      <c r="B118" s="65" t="str">
        <f t="shared" si="9"/>
        <v>11608</v>
      </c>
      <c r="C118" s="65" t="s">
        <v>1056</v>
      </c>
      <c r="D118" t="str">
        <f t="shared" si="10"/>
        <v>N01-N02</v>
      </c>
      <c r="E118" s="5" t="str">
        <f t="shared" si="11"/>
        <v>N01,N02</v>
      </c>
      <c r="F118" s="5" t="s">
        <v>97</v>
      </c>
      <c r="G118" s="18">
        <v>49</v>
      </c>
      <c r="H118" s="300" t="s">
        <v>3420</v>
      </c>
      <c r="I118" s="5">
        <f t="shared" si="12"/>
        <v>2</v>
      </c>
      <c r="J118" s="5">
        <f t="shared" si="13"/>
        <v>81</v>
      </c>
      <c r="K118" s="5" t="str">
        <f t="shared" si="14"/>
        <v>X</v>
      </c>
      <c r="L118" s="5">
        <f t="shared" si="15"/>
        <v>2</v>
      </c>
      <c r="M118" s="5" t="str">
        <f t="shared" si="16"/>
        <v>116</v>
      </c>
    </row>
    <row r="119" spans="1:15" hidden="1">
      <c r="A119" s="304" t="s">
        <v>3467</v>
      </c>
      <c r="B119" s="65" t="str">
        <f t="shared" si="9"/>
        <v>11609</v>
      </c>
      <c r="C119" s="66" t="s">
        <v>1055</v>
      </c>
      <c r="D119" t="str">
        <f t="shared" si="10"/>
        <v>N01</v>
      </c>
      <c r="E119" s="5" t="str">
        <f t="shared" si="11"/>
        <v>N01</v>
      </c>
      <c r="F119" s="5" t="s">
        <v>92</v>
      </c>
      <c r="G119" s="18">
        <v>52</v>
      </c>
      <c r="H119" s="300" t="s">
        <v>3420</v>
      </c>
      <c r="I119" s="5">
        <f t="shared" si="12"/>
        <v>1</v>
      </c>
      <c r="J119" s="5">
        <f t="shared" si="13"/>
        <v>52</v>
      </c>
      <c r="K119" s="5" t="str">
        <f t="shared" si="14"/>
        <v/>
      </c>
      <c r="L119" s="5">
        <f t="shared" si="15"/>
        <v>1</v>
      </c>
      <c r="M119" s="5" t="str">
        <f t="shared" si="16"/>
        <v>116</v>
      </c>
    </row>
    <row r="120" spans="1:15">
      <c r="A120" s="303" t="s">
        <v>3467</v>
      </c>
      <c r="B120" s="65" t="str">
        <f t="shared" si="9"/>
        <v>11609</v>
      </c>
      <c r="C120" s="65" t="s">
        <v>1055</v>
      </c>
      <c r="D120" t="str">
        <f t="shared" si="10"/>
        <v>N01-N02</v>
      </c>
      <c r="E120" s="5" t="str">
        <f t="shared" si="11"/>
        <v>N01,N02</v>
      </c>
      <c r="F120" s="5" t="s">
        <v>97</v>
      </c>
      <c r="G120" s="18">
        <v>45</v>
      </c>
      <c r="H120" s="300" t="s">
        <v>3420</v>
      </c>
      <c r="I120" s="5">
        <f t="shared" si="12"/>
        <v>2</v>
      </c>
      <c r="J120" s="5">
        <f t="shared" si="13"/>
        <v>97</v>
      </c>
      <c r="K120" s="5" t="str">
        <f t="shared" si="14"/>
        <v>X</v>
      </c>
      <c r="L120" s="5">
        <f t="shared" si="15"/>
        <v>2</v>
      </c>
      <c r="M120" s="5" t="str">
        <f t="shared" si="16"/>
        <v>116</v>
      </c>
    </row>
    <row r="121" spans="1:15">
      <c r="A121" s="304" t="s">
        <v>3468</v>
      </c>
      <c r="B121" s="65" t="str">
        <f t="shared" si="9"/>
        <v>11615</v>
      </c>
      <c r="C121" s="66" t="s">
        <v>3382</v>
      </c>
      <c r="D121" t="str">
        <f t="shared" si="10"/>
        <v>N01</v>
      </c>
      <c r="E121" s="5" t="str">
        <f t="shared" si="11"/>
        <v>N01</v>
      </c>
      <c r="F121" s="5" t="s">
        <v>92</v>
      </c>
      <c r="G121" s="18">
        <v>46</v>
      </c>
      <c r="H121" s="300" t="s">
        <v>3421</v>
      </c>
      <c r="I121" s="5">
        <f t="shared" si="12"/>
        <v>1</v>
      </c>
      <c r="J121" s="5">
        <f t="shared" si="13"/>
        <v>46</v>
      </c>
      <c r="K121" s="5" t="str">
        <f t="shared" si="14"/>
        <v>X</v>
      </c>
      <c r="L121" s="5">
        <f t="shared" si="15"/>
        <v>1</v>
      </c>
      <c r="M121" s="5" t="str">
        <f t="shared" si="16"/>
        <v>116</v>
      </c>
    </row>
    <row r="122" spans="1:15" hidden="1">
      <c r="A122" s="303" t="s">
        <v>3469</v>
      </c>
      <c r="B122" s="65" t="str">
        <f t="shared" si="9"/>
        <v>12101</v>
      </c>
      <c r="C122" s="65" t="s">
        <v>179</v>
      </c>
      <c r="D122" t="str">
        <f t="shared" si="10"/>
        <v>N01</v>
      </c>
      <c r="E122" s="5" t="str">
        <f t="shared" si="11"/>
        <v>N01</v>
      </c>
      <c r="F122" s="5" t="s">
        <v>92</v>
      </c>
      <c r="G122" s="18">
        <v>52</v>
      </c>
      <c r="H122" s="300" t="s">
        <v>3419</v>
      </c>
      <c r="I122" s="5">
        <f t="shared" si="12"/>
        <v>1</v>
      </c>
      <c r="J122" s="5">
        <f t="shared" si="13"/>
        <v>52</v>
      </c>
      <c r="K122" s="5" t="str">
        <f t="shared" si="14"/>
        <v/>
      </c>
      <c r="L122" s="5">
        <f t="shared" si="15"/>
        <v>1</v>
      </c>
      <c r="M122" s="5" t="str">
        <f t="shared" si="16"/>
        <v>121</v>
      </c>
    </row>
    <row r="123" spans="1:15" hidden="1">
      <c r="A123" s="304" t="s">
        <v>3469</v>
      </c>
      <c r="B123" s="65" t="str">
        <f t="shared" si="9"/>
        <v>12101</v>
      </c>
      <c r="C123" s="66" t="s">
        <v>179</v>
      </c>
      <c r="D123" t="str">
        <f t="shared" si="10"/>
        <v>N01,N02</v>
      </c>
      <c r="E123" s="5" t="str">
        <f t="shared" si="11"/>
        <v>N01,N02</v>
      </c>
      <c r="F123" s="5" t="s">
        <v>97</v>
      </c>
      <c r="G123" s="18">
        <v>50</v>
      </c>
      <c r="H123" s="300" t="s">
        <v>3419</v>
      </c>
      <c r="I123" s="5">
        <f t="shared" si="12"/>
        <v>2</v>
      </c>
      <c r="J123" s="5">
        <f t="shared" si="13"/>
        <v>102</v>
      </c>
      <c r="K123" s="5" t="str">
        <f t="shared" si="14"/>
        <v/>
      </c>
      <c r="L123" s="5">
        <f t="shared" si="15"/>
        <v>2</v>
      </c>
      <c r="M123" s="5" t="str">
        <f t="shared" si="16"/>
        <v>121</v>
      </c>
    </row>
    <row r="124" spans="1:15" hidden="1">
      <c r="A124" s="303" t="s">
        <v>3469</v>
      </c>
      <c r="B124" s="65" t="str">
        <f t="shared" si="9"/>
        <v>12101</v>
      </c>
      <c r="C124" s="65" t="s">
        <v>179</v>
      </c>
      <c r="D124" t="str">
        <f t="shared" si="10"/>
        <v>N01,N02,N03</v>
      </c>
      <c r="E124" s="5" t="str">
        <f t="shared" si="11"/>
        <v>N01,N02,N03</v>
      </c>
      <c r="F124" s="5" t="s">
        <v>95</v>
      </c>
      <c r="G124" s="18">
        <v>51</v>
      </c>
      <c r="H124" s="300" t="s">
        <v>3419</v>
      </c>
      <c r="I124" s="5">
        <f t="shared" si="12"/>
        <v>3</v>
      </c>
      <c r="J124" s="5">
        <f t="shared" si="13"/>
        <v>153</v>
      </c>
      <c r="K124" s="5" t="str">
        <f t="shared" si="14"/>
        <v/>
      </c>
      <c r="L124" s="5">
        <f t="shared" si="15"/>
        <v>3</v>
      </c>
      <c r="M124" s="5" t="str">
        <f t="shared" si="16"/>
        <v>121</v>
      </c>
    </row>
    <row r="125" spans="1:15" hidden="1">
      <c r="A125" s="304" t="s">
        <v>3469</v>
      </c>
      <c r="B125" s="65" t="str">
        <f t="shared" si="9"/>
        <v>12101</v>
      </c>
      <c r="C125" s="66" t="s">
        <v>179</v>
      </c>
      <c r="D125" t="str">
        <f t="shared" si="10"/>
        <v>N01,N02,N03,N04</v>
      </c>
      <c r="E125" s="5" t="str">
        <f t="shared" si="11"/>
        <v>N01,N02,N03,N04</v>
      </c>
      <c r="F125" s="5" t="s">
        <v>96</v>
      </c>
      <c r="G125" s="18">
        <v>50</v>
      </c>
      <c r="H125" s="300" t="s">
        <v>3419</v>
      </c>
      <c r="I125" s="5">
        <f t="shared" si="12"/>
        <v>4</v>
      </c>
      <c r="J125" s="5">
        <f t="shared" si="13"/>
        <v>203</v>
      </c>
      <c r="K125" s="5" t="str">
        <f t="shared" si="14"/>
        <v/>
      </c>
      <c r="L125" s="5">
        <f t="shared" si="15"/>
        <v>4</v>
      </c>
      <c r="M125" s="5" t="str">
        <f t="shared" si="16"/>
        <v>121</v>
      </c>
    </row>
    <row r="126" spans="1:15" hidden="1">
      <c r="A126" s="303" t="s">
        <v>3469</v>
      </c>
      <c r="B126" s="65" t="str">
        <f t="shared" si="9"/>
        <v>12101</v>
      </c>
      <c r="C126" s="65" t="s">
        <v>179</v>
      </c>
      <c r="D126" t="str">
        <f t="shared" si="10"/>
        <v>N01,N02,N03,N04,N05</v>
      </c>
      <c r="E126" s="5" t="str">
        <f t="shared" si="11"/>
        <v>N01,N02,N03,N04,N05</v>
      </c>
      <c r="F126" s="5" t="s">
        <v>94</v>
      </c>
      <c r="G126" s="18">
        <v>44</v>
      </c>
      <c r="H126" s="300" t="s">
        <v>3419</v>
      </c>
      <c r="I126" s="5">
        <f t="shared" si="12"/>
        <v>5</v>
      </c>
      <c r="J126" s="5">
        <f t="shared" si="13"/>
        <v>247</v>
      </c>
      <c r="K126" s="5" t="str">
        <f t="shared" si="14"/>
        <v/>
      </c>
      <c r="L126" s="5">
        <f t="shared" si="15"/>
        <v>5</v>
      </c>
      <c r="M126" s="5" t="str">
        <f t="shared" si="16"/>
        <v>121</v>
      </c>
    </row>
    <row r="127" spans="1:15" hidden="1">
      <c r="A127" s="304" t="s">
        <v>3469</v>
      </c>
      <c r="B127" s="65" t="str">
        <f t="shared" si="9"/>
        <v>12101</v>
      </c>
      <c r="C127" s="66" t="s">
        <v>179</v>
      </c>
      <c r="D127" t="str">
        <f t="shared" si="10"/>
        <v>N01,N02,N03,N04,N05,N06</v>
      </c>
      <c r="E127" s="5" t="str">
        <f t="shared" si="11"/>
        <v>N01,N02,N03,N04,N05,N06</v>
      </c>
      <c r="F127" s="5" t="s">
        <v>93</v>
      </c>
      <c r="G127" s="18">
        <v>44</v>
      </c>
      <c r="H127" s="300" t="s">
        <v>3419</v>
      </c>
      <c r="I127" s="5">
        <f t="shared" si="12"/>
        <v>6</v>
      </c>
      <c r="J127" s="5">
        <f t="shared" si="13"/>
        <v>291</v>
      </c>
      <c r="K127" s="5" t="str">
        <f t="shared" si="14"/>
        <v/>
      </c>
      <c r="L127" s="5">
        <f t="shared" si="15"/>
        <v>6</v>
      </c>
      <c r="M127" s="5" t="str">
        <f t="shared" si="16"/>
        <v>121</v>
      </c>
    </row>
    <row r="128" spans="1:15" hidden="1">
      <c r="A128" s="303" t="s">
        <v>3469</v>
      </c>
      <c r="B128" s="65" t="str">
        <f t="shared" si="9"/>
        <v>12101</v>
      </c>
      <c r="C128" s="65" t="s">
        <v>179</v>
      </c>
      <c r="D128" t="str">
        <f t="shared" si="10"/>
        <v>N01,N02,N03,N04,N05,N06,N07</v>
      </c>
      <c r="E128" s="5" t="str">
        <f t="shared" si="11"/>
        <v>N01,N02,N03,N04,N05,N06,N07</v>
      </c>
      <c r="F128" s="5" t="s">
        <v>122</v>
      </c>
      <c r="G128" s="18">
        <v>45</v>
      </c>
      <c r="H128" s="300" t="s">
        <v>3419</v>
      </c>
      <c r="I128" s="5">
        <f t="shared" si="12"/>
        <v>7</v>
      </c>
      <c r="J128" s="5">
        <f t="shared" si="13"/>
        <v>336</v>
      </c>
      <c r="K128" s="5" t="str">
        <f t="shared" si="14"/>
        <v/>
      </c>
      <c r="L128" s="5">
        <f t="shared" si="15"/>
        <v>7</v>
      </c>
      <c r="M128" s="5" t="str">
        <f t="shared" si="16"/>
        <v>121</v>
      </c>
      <c r="O128" s="1"/>
    </row>
    <row r="129" spans="1:15" hidden="1">
      <c r="A129" s="304" t="s">
        <v>3469</v>
      </c>
      <c r="B129" s="65" t="str">
        <f t="shared" si="9"/>
        <v>12101</v>
      </c>
      <c r="C129" s="66" t="s">
        <v>179</v>
      </c>
      <c r="D129" t="str">
        <f t="shared" si="10"/>
        <v>N01,N02,N03,N04,N05,N06,N07,N08</v>
      </c>
      <c r="E129" s="5" t="str">
        <f t="shared" si="11"/>
        <v>N01,N02,N03,N04,N05,N06,N07,N08</v>
      </c>
      <c r="F129" s="5" t="s">
        <v>99</v>
      </c>
      <c r="G129" s="18">
        <v>50</v>
      </c>
      <c r="H129" s="300" t="s">
        <v>3419</v>
      </c>
      <c r="I129" s="5">
        <f t="shared" si="12"/>
        <v>8</v>
      </c>
      <c r="J129" s="5">
        <f t="shared" si="13"/>
        <v>386</v>
      </c>
      <c r="K129" s="5" t="str">
        <f t="shared" si="14"/>
        <v/>
      </c>
      <c r="L129" s="5">
        <f t="shared" si="15"/>
        <v>8</v>
      </c>
      <c r="M129" s="5" t="str">
        <f t="shared" si="16"/>
        <v>121</v>
      </c>
    </row>
    <row r="130" spans="1:15">
      <c r="A130" s="303" t="s">
        <v>3469</v>
      </c>
      <c r="B130" s="65" t="str">
        <f t="shared" si="9"/>
        <v>12101</v>
      </c>
      <c r="C130" s="65" t="s">
        <v>179</v>
      </c>
      <c r="D130" t="str">
        <f t="shared" si="10"/>
        <v>N01-N09</v>
      </c>
      <c r="E130" s="5" t="str">
        <f t="shared" si="11"/>
        <v>N01,N02,N03,N04,N05,N06,N07,N08,N09</v>
      </c>
      <c r="F130" s="5" t="s">
        <v>98</v>
      </c>
      <c r="G130" s="18">
        <v>44</v>
      </c>
      <c r="H130" s="300" t="s">
        <v>3419</v>
      </c>
      <c r="I130" s="5">
        <f t="shared" si="12"/>
        <v>9</v>
      </c>
      <c r="J130" s="5">
        <f t="shared" si="13"/>
        <v>430</v>
      </c>
      <c r="K130" s="5" t="str">
        <f t="shared" si="14"/>
        <v>X</v>
      </c>
      <c r="L130" s="5">
        <f t="shared" si="15"/>
        <v>9</v>
      </c>
      <c r="M130" s="5" t="str">
        <f t="shared" si="16"/>
        <v>121</v>
      </c>
    </row>
    <row r="131" spans="1:15">
      <c r="A131" s="304" t="s">
        <v>3470</v>
      </c>
      <c r="B131" s="65" t="str">
        <f t="shared" ref="B131:B194" si="17">LEFT(A131,(LEN(A131)-5))</f>
        <v>12108</v>
      </c>
      <c r="C131" s="66" t="s">
        <v>1100</v>
      </c>
      <c r="D131" t="str">
        <f t="shared" ref="D131:D194" si="18">IF(AND(K131="x",LEN(E131)&gt;4),LEFT(E131,3)&amp;"-"&amp;RIGHT(E131,3),IF(LEN(K131)&lt;4,E131,""))</f>
        <v>N01</v>
      </c>
      <c r="E131" s="5" t="str">
        <f t="shared" ref="E131:E194" si="19">IF(A131=A130,E130&amp;","&amp;F131,F131)</f>
        <v>N01</v>
      </c>
      <c r="F131" s="5" t="s">
        <v>92</v>
      </c>
      <c r="G131" s="18">
        <v>11</v>
      </c>
      <c r="H131" s="300" t="s">
        <v>3420</v>
      </c>
      <c r="I131" s="5">
        <f t="shared" ref="I131:I194" si="20">IF(A131=A130,1+I130,1)</f>
        <v>1</v>
      </c>
      <c r="J131" s="5">
        <f t="shared" ref="J131:J194" si="21">IF(A131=A130,J130+G131,G131)</f>
        <v>11</v>
      </c>
      <c r="K131" s="5" t="str">
        <f t="shared" ref="K131:K194" si="22">IF(A132&lt;&gt;A131,"X","")</f>
        <v>X</v>
      </c>
      <c r="L131" s="5">
        <f t="shared" ref="L131:L194" si="23">LEN(E131)-LEN(SUBSTITUTE(E131,",",""))+1</f>
        <v>1</v>
      </c>
      <c r="M131" s="5" t="str">
        <f t="shared" ref="M131:M194" si="24">LEFT(A131,3)</f>
        <v>121</v>
      </c>
    </row>
    <row r="132" spans="1:15" hidden="1">
      <c r="A132" s="303" t="s">
        <v>3471</v>
      </c>
      <c r="B132" s="65" t="str">
        <f t="shared" si="17"/>
        <v>12115</v>
      </c>
      <c r="C132" s="65" t="s">
        <v>1101</v>
      </c>
      <c r="D132" t="str">
        <f t="shared" si="18"/>
        <v>N01</v>
      </c>
      <c r="E132" s="5" t="str">
        <f t="shared" si="19"/>
        <v>N01</v>
      </c>
      <c r="F132" s="5" t="s">
        <v>92</v>
      </c>
      <c r="G132" s="18">
        <v>32</v>
      </c>
      <c r="H132" s="300" t="s">
        <v>3420</v>
      </c>
      <c r="I132" s="5">
        <f t="shared" si="20"/>
        <v>1</v>
      </c>
      <c r="J132" s="5">
        <f t="shared" si="21"/>
        <v>32</v>
      </c>
      <c r="K132" s="5" t="str">
        <f t="shared" si="22"/>
        <v/>
      </c>
      <c r="L132" s="5">
        <f t="shared" si="23"/>
        <v>1</v>
      </c>
      <c r="M132" s="5" t="str">
        <f t="shared" si="24"/>
        <v>121</v>
      </c>
    </row>
    <row r="133" spans="1:15">
      <c r="A133" s="304" t="s">
        <v>3471</v>
      </c>
      <c r="B133" s="65" t="str">
        <f t="shared" si="17"/>
        <v>12115</v>
      </c>
      <c r="C133" s="66" t="s">
        <v>1101</v>
      </c>
      <c r="D133" t="str">
        <f t="shared" si="18"/>
        <v>N01-N02</v>
      </c>
      <c r="E133" s="5" t="str">
        <f t="shared" si="19"/>
        <v>N01,N02</v>
      </c>
      <c r="F133" s="5" t="s">
        <v>97</v>
      </c>
      <c r="G133" s="18">
        <v>37</v>
      </c>
      <c r="H133" s="300" t="s">
        <v>3420</v>
      </c>
      <c r="I133" s="5">
        <f t="shared" si="20"/>
        <v>2</v>
      </c>
      <c r="J133" s="5">
        <f t="shared" si="21"/>
        <v>69</v>
      </c>
      <c r="K133" s="5" t="str">
        <f t="shared" si="22"/>
        <v>X</v>
      </c>
      <c r="L133" s="5">
        <f t="shared" si="23"/>
        <v>2</v>
      </c>
      <c r="M133" s="5" t="str">
        <f t="shared" si="24"/>
        <v>121</v>
      </c>
    </row>
    <row r="134" spans="1:15" hidden="1">
      <c r="A134" s="303" t="s">
        <v>3472</v>
      </c>
      <c r="B134" s="65" t="str">
        <f t="shared" si="17"/>
        <v>12116</v>
      </c>
      <c r="C134" s="65" t="s">
        <v>1102</v>
      </c>
      <c r="D134" t="str">
        <f t="shared" si="18"/>
        <v>N01</v>
      </c>
      <c r="E134" s="5" t="str">
        <f t="shared" si="19"/>
        <v>N01</v>
      </c>
      <c r="F134" s="5" t="s">
        <v>92</v>
      </c>
      <c r="G134" s="18">
        <v>41</v>
      </c>
      <c r="H134" s="300" t="s">
        <v>3420</v>
      </c>
      <c r="I134" s="5">
        <f t="shared" si="20"/>
        <v>1</v>
      </c>
      <c r="J134" s="5">
        <f t="shared" si="21"/>
        <v>41</v>
      </c>
      <c r="K134" s="5" t="str">
        <f t="shared" si="22"/>
        <v/>
      </c>
      <c r="L134" s="5">
        <f t="shared" si="23"/>
        <v>1</v>
      </c>
      <c r="M134" s="5" t="str">
        <f t="shared" si="24"/>
        <v>121</v>
      </c>
    </row>
    <row r="135" spans="1:15">
      <c r="A135" s="304" t="s">
        <v>3472</v>
      </c>
      <c r="B135" s="65" t="str">
        <f t="shared" si="17"/>
        <v>12116</v>
      </c>
      <c r="C135" s="66" t="s">
        <v>1102</v>
      </c>
      <c r="D135" t="str">
        <f t="shared" si="18"/>
        <v>N01-N02</v>
      </c>
      <c r="E135" s="5" t="str">
        <f t="shared" si="19"/>
        <v>N01,N02</v>
      </c>
      <c r="F135" s="5" t="s">
        <v>97</v>
      </c>
      <c r="G135" s="18">
        <v>39</v>
      </c>
      <c r="H135" s="300" t="s">
        <v>3420</v>
      </c>
      <c r="I135" s="5">
        <f t="shared" si="20"/>
        <v>2</v>
      </c>
      <c r="J135" s="5">
        <f t="shared" si="21"/>
        <v>80</v>
      </c>
      <c r="K135" s="5" t="str">
        <f t="shared" si="22"/>
        <v>X</v>
      </c>
      <c r="L135" s="5">
        <f t="shared" si="23"/>
        <v>2</v>
      </c>
      <c r="M135" s="5" t="str">
        <f t="shared" si="24"/>
        <v>121</v>
      </c>
      <c r="O135" s="1"/>
    </row>
    <row r="136" spans="1:15">
      <c r="A136" s="303" t="s">
        <v>3473</v>
      </c>
      <c r="B136" s="65" t="str">
        <f t="shared" si="17"/>
        <v>12118</v>
      </c>
      <c r="C136" s="65" t="s">
        <v>1104</v>
      </c>
      <c r="D136" t="str">
        <f t="shared" si="18"/>
        <v>N01</v>
      </c>
      <c r="E136" s="5" t="str">
        <f t="shared" si="19"/>
        <v>N01</v>
      </c>
      <c r="F136" s="5" t="s">
        <v>92</v>
      </c>
      <c r="G136" s="18">
        <v>26</v>
      </c>
      <c r="H136" s="300" t="s">
        <v>3421</v>
      </c>
      <c r="I136" s="5">
        <f t="shared" si="20"/>
        <v>1</v>
      </c>
      <c r="J136" s="5">
        <f t="shared" si="21"/>
        <v>26</v>
      </c>
      <c r="K136" s="5" t="str">
        <f t="shared" si="22"/>
        <v>X</v>
      </c>
      <c r="L136" s="5">
        <f t="shared" si="23"/>
        <v>1</v>
      </c>
      <c r="M136" s="5" t="str">
        <f t="shared" si="24"/>
        <v>121</v>
      </c>
    </row>
    <row r="137" spans="1:15">
      <c r="A137" s="304" t="s">
        <v>3474</v>
      </c>
      <c r="B137" s="65" t="str">
        <f t="shared" si="17"/>
        <v>12212</v>
      </c>
      <c r="C137" s="66" t="s">
        <v>1108</v>
      </c>
      <c r="D137" t="str">
        <f t="shared" si="18"/>
        <v>N01</v>
      </c>
      <c r="E137" s="5" t="str">
        <f t="shared" si="19"/>
        <v>N01</v>
      </c>
      <c r="F137" s="5" t="s">
        <v>92</v>
      </c>
      <c r="G137" s="18">
        <v>14</v>
      </c>
      <c r="H137" s="300" t="s">
        <v>3422</v>
      </c>
      <c r="I137" s="5">
        <f t="shared" si="20"/>
        <v>1</v>
      </c>
      <c r="J137" s="5">
        <f t="shared" si="21"/>
        <v>14</v>
      </c>
      <c r="K137" s="5" t="str">
        <f t="shared" si="22"/>
        <v>X</v>
      </c>
      <c r="L137" s="5">
        <f t="shared" si="23"/>
        <v>1</v>
      </c>
      <c r="M137" s="5" t="str">
        <f t="shared" si="24"/>
        <v>122</v>
      </c>
    </row>
    <row r="138" spans="1:15">
      <c r="A138" s="303" t="s">
        <v>3475</v>
      </c>
      <c r="B138" s="65" t="str">
        <f t="shared" si="17"/>
        <v>12213</v>
      </c>
      <c r="C138" s="65" t="s">
        <v>1111</v>
      </c>
      <c r="D138" t="str">
        <f t="shared" si="18"/>
        <v>N01</v>
      </c>
      <c r="E138" s="5" t="str">
        <f t="shared" si="19"/>
        <v>N01</v>
      </c>
      <c r="F138" s="5" t="s">
        <v>92</v>
      </c>
      <c r="G138" s="18">
        <v>14</v>
      </c>
      <c r="H138" s="300" t="s">
        <v>3422</v>
      </c>
      <c r="I138" s="5">
        <f t="shared" si="20"/>
        <v>1</v>
      </c>
      <c r="J138" s="5">
        <f t="shared" si="21"/>
        <v>14</v>
      </c>
      <c r="K138" s="5" t="str">
        <f t="shared" si="22"/>
        <v>X</v>
      </c>
      <c r="L138" s="5">
        <f t="shared" si="23"/>
        <v>1</v>
      </c>
      <c r="M138" s="5" t="str">
        <f t="shared" si="24"/>
        <v>122</v>
      </c>
    </row>
    <row r="139" spans="1:15" hidden="1">
      <c r="A139" s="304" t="s">
        <v>3476</v>
      </c>
      <c r="B139" s="65" t="str">
        <f t="shared" si="17"/>
        <v>12215</v>
      </c>
      <c r="C139" s="66" t="s">
        <v>357</v>
      </c>
      <c r="D139" t="str">
        <f t="shared" si="18"/>
        <v>N01</v>
      </c>
      <c r="E139" s="5" t="str">
        <f t="shared" si="19"/>
        <v>N01</v>
      </c>
      <c r="F139" s="5" t="s">
        <v>92</v>
      </c>
      <c r="G139" s="18">
        <v>45</v>
      </c>
      <c r="H139" s="300" t="s">
        <v>3420</v>
      </c>
      <c r="I139" s="5">
        <f t="shared" si="20"/>
        <v>1</v>
      </c>
      <c r="J139" s="5">
        <f t="shared" si="21"/>
        <v>45</v>
      </c>
      <c r="K139" s="5" t="str">
        <f t="shared" si="22"/>
        <v/>
      </c>
      <c r="L139" s="5">
        <f t="shared" si="23"/>
        <v>1</v>
      </c>
      <c r="M139" s="5" t="str">
        <f t="shared" si="24"/>
        <v>122</v>
      </c>
    </row>
    <row r="140" spans="1:15">
      <c r="A140" s="303" t="s">
        <v>3476</v>
      </c>
      <c r="B140" s="65" t="str">
        <f t="shared" si="17"/>
        <v>12215</v>
      </c>
      <c r="C140" s="65" t="s">
        <v>357</v>
      </c>
      <c r="D140" t="str">
        <f t="shared" si="18"/>
        <v>N01-N02</v>
      </c>
      <c r="E140" s="5" t="str">
        <f t="shared" si="19"/>
        <v>N01,N02</v>
      </c>
      <c r="F140" s="5" t="s">
        <v>97</v>
      </c>
      <c r="G140" s="18">
        <v>26</v>
      </c>
      <c r="H140" s="300" t="s">
        <v>3420</v>
      </c>
      <c r="I140" s="5">
        <f t="shared" si="20"/>
        <v>2</v>
      </c>
      <c r="J140" s="5">
        <f t="shared" si="21"/>
        <v>71</v>
      </c>
      <c r="K140" s="5" t="str">
        <f t="shared" si="22"/>
        <v>X</v>
      </c>
      <c r="L140" s="5">
        <f t="shared" si="23"/>
        <v>2</v>
      </c>
      <c r="M140" s="5" t="str">
        <f t="shared" si="24"/>
        <v>122</v>
      </c>
    </row>
    <row r="141" spans="1:15">
      <c r="A141" s="304" t="s">
        <v>3477</v>
      </c>
      <c r="B141" s="65" t="str">
        <f t="shared" si="17"/>
        <v>12216</v>
      </c>
      <c r="C141" s="66" t="s">
        <v>1112</v>
      </c>
      <c r="D141" t="str">
        <f t="shared" si="18"/>
        <v>N01</v>
      </c>
      <c r="E141" s="5" t="str">
        <f t="shared" si="19"/>
        <v>N01</v>
      </c>
      <c r="F141" s="5" t="s">
        <v>92</v>
      </c>
      <c r="G141" s="18">
        <v>37</v>
      </c>
      <c r="H141" s="300" t="s">
        <v>3421</v>
      </c>
      <c r="I141" s="5">
        <f t="shared" si="20"/>
        <v>1</v>
      </c>
      <c r="J141" s="5">
        <f t="shared" si="21"/>
        <v>37</v>
      </c>
      <c r="K141" s="5" t="str">
        <f t="shared" si="22"/>
        <v>X</v>
      </c>
      <c r="L141" s="5">
        <f t="shared" si="23"/>
        <v>1</v>
      </c>
      <c r="M141" s="5" t="str">
        <f t="shared" si="24"/>
        <v>122</v>
      </c>
    </row>
    <row r="142" spans="1:15">
      <c r="A142" s="303" t="s">
        <v>3478</v>
      </c>
      <c r="B142" s="65" t="str">
        <f t="shared" si="17"/>
        <v>12218</v>
      </c>
      <c r="C142" s="65" t="s">
        <v>934</v>
      </c>
      <c r="D142" t="str">
        <f t="shared" si="18"/>
        <v>N01</v>
      </c>
      <c r="E142" s="5" t="str">
        <f t="shared" si="19"/>
        <v>N01</v>
      </c>
      <c r="F142" s="5" t="s">
        <v>92</v>
      </c>
      <c r="G142" s="18">
        <v>37</v>
      </c>
      <c r="H142" s="300" t="s">
        <v>3421</v>
      </c>
      <c r="I142" s="5">
        <f t="shared" si="20"/>
        <v>1</v>
      </c>
      <c r="J142" s="5">
        <f t="shared" si="21"/>
        <v>37</v>
      </c>
      <c r="K142" s="5" t="str">
        <f t="shared" si="22"/>
        <v>X</v>
      </c>
      <c r="L142" s="5">
        <f t="shared" si="23"/>
        <v>1</v>
      </c>
      <c r="M142" s="5" t="str">
        <f t="shared" si="24"/>
        <v>122</v>
      </c>
    </row>
    <row r="143" spans="1:15">
      <c r="A143" s="304" t="s">
        <v>3479</v>
      </c>
      <c r="B143" s="65" t="str">
        <f t="shared" si="17"/>
        <v>12219</v>
      </c>
      <c r="C143" s="66" t="s">
        <v>1114</v>
      </c>
      <c r="D143" t="str">
        <f t="shared" si="18"/>
        <v>N01</v>
      </c>
      <c r="E143" s="5" t="str">
        <f t="shared" si="19"/>
        <v>N01</v>
      </c>
      <c r="F143" s="5" t="s">
        <v>92</v>
      </c>
      <c r="G143" s="18">
        <v>37</v>
      </c>
      <c r="H143" s="300" t="s">
        <v>3421</v>
      </c>
      <c r="I143" s="5">
        <f t="shared" si="20"/>
        <v>1</v>
      </c>
      <c r="J143" s="5">
        <f t="shared" si="21"/>
        <v>37</v>
      </c>
      <c r="K143" s="5" t="str">
        <f t="shared" si="22"/>
        <v>X</v>
      </c>
      <c r="L143" s="5">
        <f t="shared" si="23"/>
        <v>1</v>
      </c>
      <c r="M143" s="5" t="str">
        <f t="shared" si="24"/>
        <v>122</v>
      </c>
    </row>
    <row r="144" spans="1:15">
      <c r="A144" s="303" t="s">
        <v>3480</v>
      </c>
      <c r="B144" s="65" t="str">
        <f t="shared" si="17"/>
        <v>12220</v>
      </c>
      <c r="C144" s="65" t="s">
        <v>1115</v>
      </c>
      <c r="D144" t="str">
        <f t="shared" si="18"/>
        <v>N01</v>
      </c>
      <c r="E144" s="5" t="str">
        <f t="shared" si="19"/>
        <v>N01</v>
      </c>
      <c r="F144" s="5" t="s">
        <v>92</v>
      </c>
      <c r="G144" s="18">
        <v>37</v>
      </c>
      <c r="H144" s="300" t="s">
        <v>3421</v>
      </c>
      <c r="I144" s="5">
        <f t="shared" si="20"/>
        <v>1</v>
      </c>
      <c r="J144" s="5">
        <f t="shared" si="21"/>
        <v>37</v>
      </c>
      <c r="K144" s="5" t="str">
        <f t="shared" si="22"/>
        <v>X</v>
      </c>
      <c r="L144" s="5">
        <f t="shared" si="23"/>
        <v>1</v>
      </c>
      <c r="M144" s="5" t="str">
        <f t="shared" si="24"/>
        <v>122</v>
      </c>
    </row>
    <row r="145" spans="1:13">
      <c r="A145" s="304" t="s">
        <v>3481</v>
      </c>
      <c r="B145" s="65" t="str">
        <f t="shared" si="17"/>
        <v>12306</v>
      </c>
      <c r="C145" s="66" t="s">
        <v>3383</v>
      </c>
      <c r="D145" t="str">
        <f t="shared" si="18"/>
        <v>N03</v>
      </c>
      <c r="E145" s="5" t="str">
        <f t="shared" si="19"/>
        <v>N03</v>
      </c>
      <c r="F145" s="5" t="s">
        <v>95</v>
      </c>
      <c r="G145" s="18">
        <v>33</v>
      </c>
      <c r="H145" s="300" t="s">
        <v>3420</v>
      </c>
      <c r="I145" s="5">
        <f t="shared" si="20"/>
        <v>1</v>
      </c>
      <c r="J145" s="5">
        <f t="shared" si="21"/>
        <v>33</v>
      </c>
      <c r="K145" s="5" t="str">
        <f t="shared" si="22"/>
        <v>X</v>
      </c>
      <c r="L145" s="5">
        <f t="shared" si="23"/>
        <v>1</v>
      </c>
      <c r="M145" s="5" t="str">
        <f t="shared" si="24"/>
        <v>123</v>
      </c>
    </row>
    <row r="146" spans="1:13">
      <c r="A146" s="303" t="s">
        <v>3482</v>
      </c>
      <c r="B146" s="65" t="str">
        <f t="shared" si="17"/>
        <v>12313</v>
      </c>
      <c r="C146" s="65" t="s">
        <v>935</v>
      </c>
      <c r="D146" t="str">
        <f t="shared" si="18"/>
        <v>N01</v>
      </c>
      <c r="E146" s="5" t="str">
        <f t="shared" si="19"/>
        <v>N01</v>
      </c>
      <c r="F146" s="5" t="s">
        <v>92</v>
      </c>
      <c r="G146" s="18">
        <v>13</v>
      </c>
      <c r="H146" s="300" t="s">
        <v>3421</v>
      </c>
      <c r="I146" s="5">
        <f t="shared" si="20"/>
        <v>1</v>
      </c>
      <c r="J146" s="5">
        <f t="shared" si="21"/>
        <v>13</v>
      </c>
      <c r="K146" s="5" t="str">
        <f t="shared" si="22"/>
        <v>X</v>
      </c>
      <c r="L146" s="5">
        <f t="shared" si="23"/>
        <v>1</v>
      </c>
      <c r="M146" s="5" t="str">
        <f t="shared" si="24"/>
        <v>123</v>
      </c>
    </row>
    <row r="147" spans="1:13">
      <c r="A147" s="304" t="s">
        <v>3483</v>
      </c>
      <c r="B147" s="65" t="str">
        <f t="shared" si="17"/>
        <v>12318</v>
      </c>
      <c r="C147" s="66" t="s">
        <v>1118</v>
      </c>
      <c r="D147" t="str">
        <f t="shared" si="18"/>
        <v>N01</v>
      </c>
      <c r="E147" s="5" t="str">
        <f t="shared" si="19"/>
        <v>N01</v>
      </c>
      <c r="F147" s="5" t="s">
        <v>92</v>
      </c>
      <c r="G147" s="18">
        <v>26</v>
      </c>
      <c r="H147" s="300" t="s">
        <v>3421</v>
      </c>
      <c r="I147" s="5">
        <f t="shared" si="20"/>
        <v>1</v>
      </c>
      <c r="J147" s="5">
        <f t="shared" si="21"/>
        <v>26</v>
      </c>
      <c r="K147" s="5" t="str">
        <f t="shared" si="22"/>
        <v>X</v>
      </c>
      <c r="L147" s="5">
        <f t="shared" si="23"/>
        <v>1</v>
      </c>
      <c r="M147" s="5" t="str">
        <f t="shared" si="24"/>
        <v>123</v>
      </c>
    </row>
    <row r="148" spans="1:13">
      <c r="A148" s="303" t="s">
        <v>3484</v>
      </c>
      <c r="B148" s="65" t="str">
        <f t="shared" si="17"/>
        <v>12331</v>
      </c>
      <c r="C148" s="65" t="s">
        <v>1124</v>
      </c>
      <c r="D148" t="str">
        <f t="shared" si="18"/>
        <v>N01</v>
      </c>
      <c r="E148" s="5" t="str">
        <f t="shared" si="19"/>
        <v>N01</v>
      </c>
      <c r="F148" s="5" t="s">
        <v>92</v>
      </c>
      <c r="G148" s="18">
        <v>28</v>
      </c>
      <c r="H148" s="300" t="s">
        <v>3420</v>
      </c>
      <c r="I148" s="5">
        <f t="shared" si="20"/>
        <v>1</v>
      </c>
      <c r="J148" s="5">
        <f t="shared" si="21"/>
        <v>28</v>
      </c>
      <c r="K148" s="5" t="str">
        <f t="shared" si="22"/>
        <v>X</v>
      </c>
      <c r="L148" s="5">
        <f t="shared" si="23"/>
        <v>1</v>
      </c>
      <c r="M148" s="5" t="str">
        <f t="shared" si="24"/>
        <v>123</v>
      </c>
    </row>
    <row r="149" spans="1:13">
      <c r="A149" s="304" t="s">
        <v>3485</v>
      </c>
      <c r="B149" s="65" t="str">
        <f t="shared" si="17"/>
        <v>12334</v>
      </c>
      <c r="C149" s="66" t="s">
        <v>1125</v>
      </c>
      <c r="D149" t="str">
        <f t="shared" si="18"/>
        <v>N01</v>
      </c>
      <c r="E149" s="5" t="str">
        <f t="shared" si="19"/>
        <v>N01</v>
      </c>
      <c r="F149" s="5" t="s">
        <v>92</v>
      </c>
      <c r="G149" s="18">
        <v>29</v>
      </c>
      <c r="H149" s="300" t="s">
        <v>3421</v>
      </c>
      <c r="I149" s="5">
        <f t="shared" si="20"/>
        <v>1</v>
      </c>
      <c r="J149" s="5">
        <f t="shared" si="21"/>
        <v>29</v>
      </c>
      <c r="K149" s="5" t="str">
        <f t="shared" si="22"/>
        <v>X</v>
      </c>
      <c r="L149" s="5">
        <f t="shared" si="23"/>
        <v>1</v>
      </c>
      <c r="M149" s="5" t="str">
        <f t="shared" si="24"/>
        <v>123</v>
      </c>
    </row>
    <row r="150" spans="1:13">
      <c r="A150" s="303" t="s">
        <v>3486</v>
      </c>
      <c r="B150" s="65" t="str">
        <f t="shared" si="17"/>
        <v>12336</v>
      </c>
      <c r="C150" s="65" t="s">
        <v>1126</v>
      </c>
      <c r="D150" t="str">
        <f t="shared" si="18"/>
        <v>N01</v>
      </c>
      <c r="E150" s="5" t="str">
        <f t="shared" si="19"/>
        <v>N01</v>
      </c>
      <c r="F150" s="5" t="s">
        <v>92</v>
      </c>
      <c r="G150" s="18">
        <v>25</v>
      </c>
      <c r="H150" s="300" t="s">
        <v>3421</v>
      </c>
      <c r="I150" s="5">
        <f t="shared" si="20"/>
        <v>1</v>
      </c>
      <c r="J150" s="5">
        <f t="shared" si="21"/>
        <v>25</v>
      </c>
      <c r="K150" s="5" t="str">
        <f t="shared" si="22"/>
        <v>X</v>
      </c>
      <c r="L150" s="5">
        <f t="shared" si="23"/>
        <v>1</v>
      </c>
      <c r="M150" s="5" t="str">
        <f t="shared" si="24"/>
        <v>123</v>
      </c>
    </row>
    <row r="151" spans="1:13">
      <c r="A151" s="304" t="s">
        <v>3487</v>
      </c>
      <c r="B151" s="65" t="str">
        <f t="shared" si="17"/>
        <v>12338</v>
      </c>
      <c r="C151" s="66" t="s">
        <v>1127</v>
      </c>
      <c r="D151" t="str">
        <f t="shared" si="18"/>
        <v>N01</v>
      </c>
      <c r="E151" s="5" t="str">
        <f t="shared" si="19"/>
        <v>N01</v>
      </c>
      <c r="F151" s="5" t="s">
        <v>92</v>
      </c>
      <c r="G151" s="18">
        <v>24</v>
      </c>
      <c r="H151" s="300" t="s">
        <v>3421</v>
      </c>
      <c r="I151" s="5">
        <f t="shared" si="20"/>
        <v>1</v>
      </c>
      <c r="J151" s="5">
        <f t="shared" si="21"/>
        <v>24</v>
      </c>
      <c r="K151" s="5" t="str">
        <f t="shared" si="22"/>
        <v>X</v>
      </c>
      <c r="L151" s="5">
        <f t="shared" si="23"/>
        <v>1</v>
      </c>
      <c r="M151" s="5" t="str">
        <f t="shared" si="24"/>
        <v>123</v>
      </c>
    </row>
    <row r="152" spans="1:13">
      <c r="A152" s="303" t="s">
        <v>3488</v>
      </c>
      <c r="B152" s="65" t="str">
        <f t="shared" si="17"/>
        <v>12343</v>
      </c>
      <c r="C152" s="65" t="s">
        <v>3383</v>
      </c>
      <c r="D152" t="str">
        <f t="shared" si="18"/>
        <v>N01</v>
      </c>
      <c r="E152" s="5" t="str">
        <f t="shared" si="19"/>
        <v>N01</v>
      </c>
      <c r="F152" s="5" t="s">
        <v>92</v>
      </c>
      <c r="G152" s="18">
        <v>29</v>
      </c>
      <c r="H152" s="300" t="s">
        <v>3420</v>
      </c>
      <c r="I152" s="5">
        <f t="shared" si="20"/>
        <v>1</v>
      </c>
      <c r="J152" s="5">
        <f t="shared" si="21"/>
        <v>29</v>
      </c>
      <c r="K152" s="5" t="str">
        <f t="shared" si="22"/>
        <v>X</v>
      </c>
      <c r="L152" s="5">
        <f t="shared" si="23"/>
        <v>1</v>
      </c>
      <c r="M152" s="5" t="str">
        <f t="shared" si="24"/>
        <v>123</v>
      </c>
    </row>
    <row r="153" spans="1:13" hidden="1">
      <c r="A153" s="304" t="s">
        <v>3489</v>
      </c>
      <c r="B153" s="65" t="str">
        <f t="shared" si="17"/>
        <v>12402</v>
      </c>
      <c r="C153" s="66" t="s">
        <v>1128</v>
      </c>
      <c r="D153" t="str">
        <f t="shared" si="18"/>
        <v>N01</v>
      </c>
      <c r="E153" s="5" t="str">
        <f t="shared" si="19"/>
        <v>N01</v>
      </c>
      <c r="F153" s="5" t="s">
        <v>92</v>
      </c>
      <c r="G153" s="18">
        <v>45</v>
      </c>
      <c r="H153" s="300" t="s">
        <v>3420</v>
      </c>
      <c r="I153" s="5">
        <f t="shared" si="20"/>
        <v>1</v>
      </c>
      <c r="J153" s="5">
        <f t="shared" si="21"/>
        <v>45</v>
      </c>
      <c r="K153" s="5" t="str">
        <f t="shared" si="22"/>
        <v/>
      </c>
      <c r="L153" s="5">
        <f t="shared" si="23"/>
        <v>1</v>
      </c>
      <c r="M153" s="5" t="str">
        <f t="shared" si="24"/>
        <v>124</v>
      </c>
    </row>
    <row r="154" spans="1:13">
      <c r="A154" s="303" t="s">
        <v>3489</v>
      </c>
      <c r="B154" s="65" t="str">
        <f t="shared" si="17"/>
        <v>12402</v>
      </c>
      <c r="C154" s="65" t="s">
        <v>1128</v>
      </c>
      <c r="D154" t="str">
        <f t="shared" si="18"/>
        <v>N01-N02</v>
      </c>
      <c r="E154" s="5" t="str">
        <f t="shared" si="19"/>
        <v>N01,N02</v>
      </c>
      <c r="F154" s="5" t="s">
        <v>97</v>
      </c>
      <c r="G154" s="18">
        <v>36</v>
      </c>
      <c r="H154" s="300" t="s">
        <v>3420</v>
      </c>
      <c r="I154" s="5">
        <f t="shared" si="20"/>
        <v>2</v>
      </c>
      <c r="J154" s="5">
        <f t="shared" si="21"/>
        <v>81</v>
      </c>
      <c r="K154" s="5" t="str">
        <f t="shared" si="22"/>
        <v>X</v>
      </c>
      <c r="L154" s="5">
        <f t="shared" si="23"/>
        <v>2</v>
      </c>
      <c r="M154" s="5" t="str">
        <f t="shared" si="24"/>
        <v>124</v>
      </c>
    </row>
    <row r="155" spans="1:13">
      <c r="A155" s="304" t="s">
        <v>3490</v>
      </c>
      <c r="B155" s="65" t="str">
        <f t="shared" si="17"/>
        <v>12404</v>
      </c>
      <c r="C155" s="66" t="s">
        <v>1129</v>
      </c>
      <c r="D155" t="str">
        <f t="shared" si="18"/>
        <v>N01</v>
      </c>
      <c r="E155" s="5" t="str">
        <f t="shared" si="19"/>
        <v>N01</v>
      </c>
      <c r="F155" s="5" t="s">
        <v>92</v>
      </c>
      <c r="G155" s="18">
        <v>42</v>
      </c>
      <c r="H155" s="300" t="s">
        <v>3421</v>
      </c>
      <c r="I155" s="5">
        <f t="shared" si="20"/>
        <v>1</v>
      </c>
      <c r="J155" s="5">
        <f t="shared" si="21"/>
        <v>42</v>
      </c>
      <c r="K155" s="5" t="str">
        <f t="shared" si="22"/>
        <v>X</v>
      </c>
      <c r="L155" s="5">
        <f t="shared" si="23"/>
        <v>1</v>
      </c>
      <c r="M155" s="5" t="str">
        <f t="shared" si="24"/>
        <v>124</v>
      </c>
    </row>
    <row r="156" spans="1:13">
      <c r="A156" s="303" t="s">
        <v>3491</v>
      </c>
      <c r="B156" s="65" t="str">
        <f t="shared" si="17"/>
        <v>12408</v>
      </c>
      <c r="C156" s="65" t="s">
        <v>1130</v>
      </c>
      <c r="D156" t="str">
        <f t="shared" si="18"/>
        <v>N01</v>
      </c>
      <c r="E156" s="5" t="str">
        <f t="shared" si="19"/>
        <v>N01</v>
      </c>
      <c r="F156" s="5" t="s">
        <v>92</v>
      </c>
      <c r="G156" s="18">
        <v>42</v>
      </c>
      <c r="H156" s="300" t="s">
        <v>3421</v>
      </c>
      <c r="I156" s="5">
        <f t="shared" si="20"/>
        <v>1</v>
      </c>
      <c r="J156" s="5">
        <f t="shared" si="21"/>
        <v>42</v>
      </c>
      <c r="K156" s="5" t="str">
        <f t="shared" si="22"/>
        <v>X</v>
      </c>
      <c r="L156" s="5">
        <f t="shared" si="23"/>
        <v>1</v>
      </c>
      <c r="M156" s="5" t="str">
        <f t="shared" si="24"/>
        <v>124</v>
      </c>
    </row>
    <row r="157" spans="1:13">
      <c r="A157" s="304" t="s">
        <v>3492</v>
      </c>
      <c r="B157" s="65" t="str">
        <f t="shared" si="17"/>
        <v>12410</v>
      </c>
      <c r="C157" s="66" t="s">
        <v>1131</v>
      </c>
      <c r="D157" t="str">
        <f t="shared" si="18"/>
        <v>N09</v>
      </c>
      <c r="E157" s="5" t="str">
        <f t="shared" si="19"/>
        <v>N09</v>
      </c>
      <c r="F157" s="5" t="s">
        <v>98</v>
      </c>
      <c r="G157" s="18">
        <v>42</v>
      </c>
      <c r="H157" s="300" t="s">
        <v>3421</v>
      </c>
      <c r="I157" s="5">
        <f t="shared" si="20"/>
        <v>1</v>
      </c>
      <c r="J157" s="5">
        <f t="shared" si="21"/>
        <v>42</v>
      </c>
      <c r="K157" s="5" t="str">
        <f t="shared" si="22"/>
        <v>X</v>
      </c>
      <c r="L157" s="5">
        <f t="shared" si="23"/>
        <v>1</v>
      </c>
      <c r="M157" s="5" t="str">
        <f t="shared" si="24"/>
        <v>124</v>
      </c>
    </row>
    <row r="158" spans="1:13">
      <c r="A158" s="303" t="s">
        <v>3493</v>
      </c>
      <c r="B158" s="65" t="str">
        <f t="shared" si="17"/>
        <v>12411</v>
      </c>
      <c r="C158" s="65" t="s">
        <v>1132</v>
      </c>
      <c r="D158" t="str">
        <f t="shared" si="18"/>
        <v>N01</v>
      </c>
      <c r="E158" s="5" t="str">
        <f t="shared" si="19"/>
        <v>N01</v>
      </c>
      <c r="F158" s="5" t="s">
        <v>92</v>
      </c>
      <c r="G158" s="18">
        <v>43</v>
      </c>
      <c r="H158" s="300" t="s">
        <v>3421</v>
      </c>
      <c r="I158" s="5">
        <f t="shared" si="20"/>
        <v>1</v>
      </c>
      <c r="J158" s="5">
        <f t="shared" si="21"/>
        <v>43</v>
      </c>
      <c r="K158" s="5" t="str">
        <f t="shared" si="22"/>
        <v>X</v>
      </c>
      <c r="L158" s="5">
        <f t="shared" si="23"/>
        <v>1</v>
      </c>
      <c r="M158" s="5" t="str">
        <f t="shared" si="24"/>
        <v>124</v>
      </c>
    </row>
    <row r="159" spans="1:13">
      <c r="A159" s="304" t="s">
        <v>3494</v>
      </c>
      <c r="B159" s="65" t="str">
        <f t="shared" si="17"/>
        <v>12413</v>
      </c>
      <c r="C159" s="66" t="s">
        <v>3384</v>
      </c>
      <c r="D159" t="str">
        <f t="shared" si="18"/>
        <v>N01</v>
      </c>
      <c r="E159" s="5" t="str">
        <f t="shared" si="19"/>
        <v>N01</v>
      </c>
      <c r="F159" s="5" t="s">
        <v>92</v>
      </c>
      <c r="G159" s="18">
        <v>30</v>
      </c>
      <c r="H159" s="300" t="s">
        <v>3421</v>
      </c>
      <c r="I159" s="5">
        <f t="shared" si="20"/>
        <v>1</v>
      </c>
      <c r="J159" s="5">
        <f t="shared" si="21"/>
        <v>30</v>
      </c>
      <c r="K159" s="5" t="str">
        <f t="shared" si="22"/>
        <v>X</v>
      </c>
      <c r="L159" s="5">
        <f t="shared" si="23"/>
        <v>1</v>
      </c>
      <c r="M159" s="5" t="str">
        <f t="shared" si="24"/>
        <v>124</v>
      </c>
    </row>
    <row r="160" spans="1:13">
      <c r="A160" s="303" t="s">
        <v>3495</v>
      </c>
      <c r="B160" s="65" t="str">
        <f t="shared" si="17"/>
        <v>12417</v>
      </c>
      <c r="C160" s="65" t="s">
        <v>1133</v>
      </c>
      <c r="D160" t="str">
        <f t="shared" si="18"/>
        <v>N01</v>
      </c>
      <c r="E160" s="5" t="str">
        <f t="shared" si="19"/>
        <v>N01</v>
      </c>
      <c r="F160" s="5" t="s">
        <v>92</v>
      </c>
      <c r="G160" s="18">
        <v>20</v>
      </c>
      <c r="H160" s="300" t="s">
        <v>3421</v>
      </c>
      <c r="I160" s="5">
        <f t="shared" si="20"/>
        <v>1</v>
      </c>
      <c r="J160" s="5">
        <f t="shared" si="21"/>
        <v>20</v>
      </c>
      <c r="K160" s="5" t="str">
        <f t="shared" si="22"/>
        <v>X</v>
      </c>
      <c r="L160" s="5">
        <f t="shared" si="23"/>
        <v>1</v>
      </c>
      <c r="M160" s="5" t="str">
        <f t="shared" si="24"/>
        <v>124</v>
      </c>
    </row>
    <row r="161" spans="1:13">
      <c r="A161" s="304" t="s">
        <v>3496</v>
      </c>
      <c r="B161" s="65" t="str">
        <f t="shared" si="17"/>
        <v>12419</v>
      </c>
      <c r="C161" s="66" t="s">
        <v>1134</v>
      </c>
      <c r="D161" t="str">
        <f t="shared" si="18"/>
        <v>N02</v>
      </c>
      <c r="E161" s="5" t="str">
        <f t="shared" si="19"/>
        <v>N02</v>
      </c>
      <c r="F161" s="5" t="s">
        <v>97</v>
      </c>
      <c r="G161" s="18">
        <v>17</v>
      </c>
      <c r="H161" s="300" t="s">
        <v>3421</v>
      </c>
      <c r="I161" s="5">
        <f t="shared" si="20"/>
        <v>1</v>
      </c>
      <c r="J161" s="5">
        <f t="shared" si="21"/>
        <v>17</v>
      </c>
      <c r="K161" s="5" t="str">
        <f t="shared" si="22"/>
        <v>X</v>
      </c>
      <c r="L161" s="5">
        <f t="shared" si="23"/>
        <v>1</v>
      </c>
      <c r="M161" s="5" t="str">
        <f t="shared" si="24"/>
        <v>124</v>
      </c>
    </row>
    <row r="162" spans="1:13" hidden="1">
      <c r="A162" s="303" t="s">
        <v>3497</v>
      </c>
      <c r="B162" s="65" t="str">
        <f t="shared" si="17"/>
        <v>13103</v>
      </c>
      <c r="C162" s="65" t="s">
        <v>936</v>
      </c>
      <c r="D162" t="str">
        <f t="shared" si="18"/>
        <v>N02</v>
      </c>
      <c r="E162" s="5" t="str">
        <f t="shared" si="19"/>
        <v>N02</v>
      </c>
      <c r="F162" s="5" t="s">
        <v>97</v>
      </c>
      <c r="G162" s="18">
        <v>45</v>
      </c>
      <c r="H162" s="300" t="s">
        <v>3420</v>
      </c>
      <c r="I162" s="5">
        <f t="shared" si="20"/>
        <v>1</v>
      </c>
      <c r="J162" s="5">
        <f t="shared" si="21"/>
        <v>45</v>
      </c>
      <c r="K162" s="5" t="str">
        <f t="shared" si="22"/>
        <v/>
      </c>
      <c r="L162" s="5">
        <f t="shared" si="23"/>
        <v>1</v>
      </c>
      <c r="M162" s="5" t="str">
        <f t="shared" si="24"/>
        <v>131</v>
      </c>
    </row>
    <row r="163" spans="1:13" hidden="1">
      <c r="A163" s="304" t="s">
        <v>3497</v>
      </c>
      <c r="B163" s="65" t="str">
        <f t="shared" si="17"/>
        <v>13103</v>
      </c>
      <c r="C163" s="66" t="s">
        <v>936</v>
      </c>
      <c r="D163" t="str">
        <f t="shared" si="18"/>
        <v>N02,N03</v>
      </c>
      <c r="E163" s="5" t="str">
        <f t="shared" si="19"/>
        <v>N02,N03</v>
      </c>
      <c r="F163" s="5" t="s">
        <v>95</v>
      </c>
      <c r="G163" s="18">
        <v>46</v>
      </c>
      <c r="H163" s="300" t="s">
        <v>3420</v>
      </c>
      <c r="I163" s="5">
        <f t="shared" si="20"/>
        <v>2</v>
      </c>
      <c r="J163" s="5">
        <f t="shared" si="21"/>
        <v>91</v>
      </c>
      <c r="K163" s="5" t="str">
        <f t="shared" si="22"/>
        <v/>
      </c>
      <c r="L163" s="5">
        <f t="shared" si="23"/>
        <v>2</v>
      </c>
      <c r="M163" s="5" t="str">
        <f t="shared" si="24"/>
        <v>131</v>
      </c>
    </row>
    <row r="164" spans="1:13" hidden="1">
      <c r="A164" s="303" t="s">
        <v>3497</v>
      </c>
      <c r="B164" s="65" t="str">
        <f t="shared" si="17"/>
        <v>13103</v>
      </c>
      <c r="C164" s="65" t="s">
        <v>936</v>
      </c>
      <c r="D164" t="str">
        <f t="shared" si="18"/>
        <v>N02,N03,N04</v>
      </c>
      <c r="E164" s="5" t="str">
        <f t="shared" si="19"/>
        <v>N02,N03,N04</v>
      </c>
      <c r="F164" s="5" t="s">
        <v>96</v>
      </c>
      <c r="G164" s="18">
        <v>32</v>
      </c>
      <c r="H164" s="300" t="s">
        <v>3420</v>
      </c>
      <c r="I164" s="5">
        <f t="shared" si="20"/>
        <v>3</v>
      </c>
      <c r="J164" s="5">
        <f t="shared" si="21"/>
        <v>123</v>
      </c>
      <c r="K164" s="5" t="str">
        <f t="shared" si="22"/>
        <v/>
      </c>
      <c r="L164" s="5">
        <f t="shared" si="23"/>
        <v>3</v>
      </c>
      <c r="M164" s="5" t="str">
        <f t="shared" si="24"/>
        <v>131</v>
      </c>
    </row>
    <row r="165" spans="1:13" hidden="1">
      <c r="A165" s="304" t="s">
        <v>3497</v>
      </c>
      <c r="B165" s="65" t="str">
        <f t="shared" si="17"/>
        <v>13103</v>
      </c>
      <c r="C165" s="66" t="s">
        <v>936</v>
      </c>
      <c r="D165" t="str">
        <f t="shared" si="18"/>
        <v>N02,N03,N04,N05</v>
      </c>
      <c r="E165" s="5" t="str">
        <f t="shared" si="19"/>
        <v>N02,N03,N04,N05</v>
      </c>
      <c r="F165" s="5" t="s">
        <v>94</v>
      </c>
      <c r="G165" s="18">
        <v>49</v>
      </c>
      <c r="H165" s="300" t="s">
        <v>3420</v>
      </c>
      <c r="I165" s="5">
        <f t="shared" si="20"/>
        <v>4</v>
      </c>
      <c r="J165" s="5">
        <f t="shared" si="21"/>
        <v>172</v>
      </c>
      <c r="K165" s="5" t="str">
        <f t="shared" si="22"/>
        <v/>
      </c>
      <c r="L165" s="5">
        <f t="shared" si="23"/>
        <v>4</v>
      </c>
      <c r="M165" s="5" t="str">
        <f t="shared" si="24"/>
        <v>131</v>
      </c>
    </row>
    <row r="166" spans="1:13" hidden="1">
      <c r="A166" s="303" t="s">
        <v>3497</v>
      </c>
      <c r="B166" s="65" t="str">
        <f t="shared" si="17"/>
        <v>13103</v>
      </c>
      <c r="C166" s="65" t="s">
        <v>936</v>
      </c>
      <c r="D166" t="str">
        <f t="shared" si="18"/>
        <v>N02,N03,N04,N05,N06</v>
      </c>
      <c r="E166" s="5" t="str">
        <f t="shared" si="19"/>
        <v>N02,N03,N04,N05,N06</v>
      </c>
      <c r="F166" s="5" t="s">
        <v>93</v>
      </c>
      <c r="G166" s="18">
        <v>23</v>
      </c>
      <c r="H166" s="300" t="s">
        <v>3420</v>
      </c>
      <c r="I166" s="5">
        <f t="shared" si="20"/>
        <v>5</v>
      </c>
      <c r="J166" s="5">
        <f t="shared" si="21"/>
        <v>195</v>
      </c>
      <c r="K166" s="5" t="str">
        <f t="shared" si="22"/>
        <v/>
      </c>
      <c r="L166" s="5">
        <f t="shared" si="23"/>
        <v>5</v>
      </c>
      <c r="M166" s="5" t="str">
        <f t="shared" si="24"/>
        <v>131</v>
      </c>
    </row>
    <row r="167" spans="1:13" hidden="1">
      <c r="A167" s="304" t="s">
        <v>3497</v>
      </c>
      <c r="B167" s="65" t="str">
        <f t="shared" si="17"/>
        <v>13103</v>
      </c>
      <c r="C167" s="66" t="s">
        <v>936</v>
      </c>
      <c r="D167" t="str">
        <f t="shared" si="18"/>
        <v>N02,N03,N04,N05,N06,N07</v>
      </c>
      <c r="E167" s="5" t="str">
        <f t="shared" si="19"/>
        <v>N02,N03,N04,N05,N06,N07</v>
      </c>
      <c r="F167" s="5" t="s">
        <v>122</v>
      </c>
      <c r="G167" s="18">
        <v>37</v>
      </c>
      <c r="H167" s="300" t="s">
        <v>3420</v>
      </c>
      <c r="I167" s="5">
        <f t="shared" si="20"/>
        <v>6</v>
      </c>
      <c r="J167" s="5">
        <f t="shared" si="21"/>
        <v>232</v>
      </c>
      <c r="K167" s="5" t="str">
        <f t="shared" si="22"/>
        <v/>
      </c>
      <c r="L167" s="5">
        <f t="shared" si="23"/>
        <v>6</v>
      </c>
      <c r="M167" s="5" t="str">
        <f t="shared" si="24"/>
        <v>131</v>
      </c>
    </row>
    <row r="168" spans="1:13">
      <c r="A168" s="303" t="s">
        <v>3497</v>
      </c>
      <c r="B168" s="65" t="str">
        <f t="shared" si="17"/>
        <v>13103</v>
      </c>
      <c r="C168" s="65" t="s">
        <v>936</v>
      </c>
      <c r="D168" t="str">
        <f t="shared" si="18"/>
        <v>N02-N08</v>
      </c>
      <c r="E168" s="5" t="str">
        <f t="shared" si="19"/>
        <v>N02,N03,N04,N05,N06,N07,N08</v>
      </c>
      <c r="F168" s="5" t="s">
        <v>99</v>
      </c>
      <c r="G168" s="18">
        <v>38</v>
      </c>
      <c r="H168" s="300" t="s">
        <v>3420</v>
      </c>
      <c r="I168" s="5">
        <f t="shared" si="20"/>
        <v>7</v>
      </c>
      <c r="J168" s="5">
        <f t="shared" si="21"/>
        <v>270</v>
      </c>
      <c r="K168" s="5" t="str">
        <f t="shared" si="22"/>
        <v>X</v>
      </c>
      <c r="L168" s="5">
        <f t="shared" si="23"/>
        <v>7</v>
      </c>
      <c r="M168" s="5" t="str">
        <f t="shared" si="24"/>
        <v>131</v>
      </c>
    </row>
    <row r="169" spans="1:13">
      <c r="A169" s="304" t="s">
        <v>3498</v>
      </c>
      <c r="B169" s="65" t="str">
        <f t="shared" si="17"/>
        <v>13111</v>
      </c>
      <c r="C169" s="66" t="s">
        <v>1137</v>
      </c>
      <c r="D169" t="str">
        <f t="shared" si="18"/>
        <v>N01</v>
      </c>
      <c r="E169" s="5" t="str">
        <f t="shared" si="19"/>
        <v>N01</v>
      </c>
      <c r="F169" s="5" t="s">
        <v>92</v>
      </c>
      <c r="G169" s="18">
        <v>11</v>
      </c>
      <c r="H169" s="300" t="s">
        <v>3421</v>
      </c>
      <c r="I169" s="5">
        <f t="shared" si="20"/>
        <v>1</v>
      </c>
      <c r="J169" s="5">
        <f t="shared" si="21"/>
        <v>11</v>
      </c>
      <c r="K169" s="5" t="str">
        <f t="shared" si="22"/>
        <v>X</v>
      </c>
      <c r="L169" s="5">
        <f t="shared" si="23"/>
        <v>1</v>
      </c>
      <c r="M169" s="5" t="str">
        <f t="shared" si="24"/>
        <v>131</v>
      </c>
    </row>
    <row r="170" spans="1:13" hidden="1">
      <c r="A170" s="303" t="s">
        <v>3499</v>
      </c>
      <c r="B170" s="65" t="str">
        <f t="shared" si="17"/>
        <v>13114</v>
      </c>
      <c r="C170" s="65" t="s">
        <v>1138</v>
      </c>
      <c r="D170" t="str">
        <f t="shared" si="18"/>
        <v>N01</v>
      </c>
      <c r="E170" s="5" t="str">
        <f t="shared" si="19"/>
        <v>N01</v>
      </c>
      <c r="F170" s="5" t="s">
        <v>92</v>
      </c>
      <c r="G170" s="18">
        <v>42</v>
      </c>
      <c r="H170" s="300" t="s">
        <v>3420</v>
      </c>
      <c r="I170" s="5">
        <f t="shared" si="20"/>
        <v>1</v>
      </c>
      <c r="J170" s="5">
        <f t="shared" si="21"/>
        <v>42</v>
      </c>
      <c r="K170" s="5" t="str">
        <f t="shared" si="22"/>
        <v/>
      </c>
      <c r="L170" s="5">
        <f t="shared" si="23"/>
        <v>1</v>
      </c>
      <c r="M170" s="5" t="str">
        <f t="shared" si="24"/>
        <v>131</v>
      </c>
    </row>
    <row r="171" spans="1:13" hidden="1">
      <c r="A171" s="304" t="s">
        <v>3499</v>
      </c>
      <c r="B171" s="65" t="str">
        <f t="shared" si="17"/>
        <v>13114</v>
      </c>
      <c r="C171" s="66" t="s">
        <v>1138</v>
      </c>
      <c r="D171" t="str">
        <f t="shared" si="18"/>
        <v>N01,N02</v>
      </c>
      <c r="E171" s="5" t="str">
        <f t="shared" si="19"/>
        <v>N01,N02</v>
      </c>
      <c r="F171" s="5" t="s">
        <v>97</v>
      </c>
      <c r="G171" s="18">
        <v>51</v>
      </c>
      <c r="H171" s="300" t="s">
        <v>3420</v>
      </c>
      <c r="I171" s="5">
        <f t="shared" si="20"/>
        <v>2</v>
      </c>
      <c r="J171" s="5">
        <f t="shared" si="21"/>
        <v>93</v>
      </c>
      <c r="K171" s="5" t="str">
        <f t="shared" si="22"/>
        <v/>
      </c>
      <c r="L171" s="5">
        <f t="shared" si="23"/>
        <v>2</v>
      </c>
      <c r="M171" s="5" t="str">
        <f t="shared" si="24"/>
        <v>131</v>
      </c>
    </row>
    <row r="172" spans="1:13" hidden="1">
      <c r="A172" s="303" t="s">
        <v>3499</v>
      </c>
      <c r="B172" s="65" t="str">
        <f t="shared" si="17"/>
        <v>13114</v>
      </c>
      <c r="C172" s="65" t="s">
        <v>1138</v>
      </c>
      <c r="D172" t="str">
        <f t="shared" si="18"/>
        <v>N01,N02,N03</v>
      </c>
      <c r="E172" s="5" t="str">
        <f t="shared" si="19"/>
        <v>N01,N02,N03</v>
      </c>
      <c r="F172" s="5" t="s">
        <v>95</v>
      </c>
      <c r="G172" s="18">
        <v>15</v>
      </c>
      <c r="H172" s="300" t="s">
        <v>3420</v>
      </c>
      <c r="I172" s="5">
        <f t="shared" si="20"/>
        <v>3</v>
      </c>
      <c r="J172" s="5">
        <f t="shared" si="21"/>
        <v>108</v>
      </c>
      <c r="K172" s="5" t="str">
        <f t="shared" si="22"/>
        <v/>
      </c>
      <c r="L172" s="5">
        <f t="shared" si="23"/>
        <v>3</v>
      </c>
      <c r="M172" s="5" t="str">
        <f t="shared" si="24"/>
        <v>131</v>
      </c>
    </row>
    <row r="173" spans="1:13">
      <c r="A173" s="304" t="s">
        <v>3499</v>
      </c>
      <c r="B173" s="65" t="str">
        <f t="shared" si="17"/>
        <v>13114</v>
      </c>
      <c r="C173" s="66" t="s">
        <v>1138</v>
      </c>
      <c r="D173" t="str">
        <f t="shared" si="18"/>
        <v>N01-N04</v>
      </c>
      <c r="E173" s="5" t="str">
        <f t="shared" si="19"/>
        <v>N01,N02,N03,N04</v>
      </c>
      <c r="F173" s="5" t="s">
        <v>96</v>
      </c>
      <c r="G173" s="18">
        <v>49</v>
      </c>
      <c r="H173" s="300" t="s">
        <v>3420</v>
      </c>
      <c r="I173" s="5">
        <f t="shared" si="20"/>
        <v>4</v>
      </c>
      <c r="J173" s="5">
        <f t="shared" si="21"/>
        <v>157</v>
      </c>
      <c r="K173" s="5" t="str">
        <f t="shared" si="22"/>
        <v>X</v>
      </c>
      <c r="L173" s="5">
        <f t="shared" si="23"/>
        <v>4</v>
      </c>
      <c r="M173" s="5" t="str">
        <f t="shared" si="24"/>
        <v>131</v>
      </c>
    </row>
    <row r="174" spans="1:13">
      <c r="A174" s="303" t="s">
        <v>3500</v>
      </c>
      <c r="B174" s="65" t="str">
        <f t="shared" si="17"/>
        <v>13118</v>
      </c>
      <c r="C174" s="65" t="s">
        <v>1139</v>
      </c>
      <c r="D174" t="str">
        <f t="shared" si="18"/>
        <v>N01</v>
      </c>
      <c r="E174" s="5" t="str">
        <f t="shared" si="19"/>
        <v>N01</v>
      </c>
      <c r="F174" s="5" t="s">
        <v>92</v>
      </c>
      <c r="G174" s="18">
        <v>11</v>
      </c>
      <c r="H174" s="300" t="s">
        <v>3421</v>
      </c>
      <c r="I174" s="5">
        <f t="shared" si="20"/>
        <v>1</v>
      </c>
      <c r="J174" s="5">
        <f t="shared" si="21"/>
        <v>11</v>
      </c>
      <c r="K174" s="5" t="str">
        <f t="shared" si="22"/>
        <v>X</v>
      </c>
      <c r="L174" s="5">
        <f t="shared" si="23"/>
        <v>1</v>
      </c>
      <c r="M174" s="5" t="str">
        <f t="shared" si="24"/>
        <v>131</v>
      </c>
    </row>
    <row r="175" spans="1:13">
      <c r="A175" s="304" t="s">
        <v>3501</v>
      </c>
      <c r="B175" s="65" t="str">
        <f t="shared" si="17"/>
        <v>13121</v>
      </c>
      <c r="C175" s="66" t="s">
        <v>937</v>
      </c>
      <c r="D175" t="str">
        <f t="shared" si="18"/>
        <v>N01</v>
      </c>
      <c r="E175" s="5" t="str">
        <f t="shared" si="19"/>
        <v>N01</v>
      </c>
      <c r="F175" s="5" t="s">
        <v>92</v>
      </c>
      <c r="G175" s="18">
        <v>11</v>
      </c>
      <c r="H175" s="300" t="s">
        <v>3421</v>
      </c>
      <c r="I175" s="5">
        <f t="shared" si="20"/>
        <v>1</v>
      </c>
      <c r="J175" s="5">
        <f t="shared" si="21"/>
        <v>11</v>
      </c>
      <c r="K175" s="5" t="str">
        <f t="shared" si="22"/>
        <v>X</v>
      </c>
      <c r="L175" s="5">
        <f t="shared" si="23"/>
        <v>1</v>
      </c>
      <c r="M175" s="5" t="str">
        <f t="shared" si="24"/>
        <v>131</v>
      </c>
    </row>
    <row r="176" spans="1:13">
      <c r="A176" s="303" t="s">
        <v>3502</v>
      </c>
      <c r="B176" s="65" t="str">
        <f t="shared" si="17"/>
        <v>13128</v>
      </c>
      <c r="C176" s="65" t="s">
        <v>1141</v>
      </c>
      <c r="D176" t="str">
        <f t="shared" si="18"/>
        <v>N01</v>
      </c>
      <c r="E176" s="5" t="str">
        <f t="shared" si="19"/>
        <v>N01</v>
      </c>
      <c r="F176" s="5" t="s">
        <v>92</v>
      </c>
      <c r="G176" s="18">
        <v>6</v>
      </c>
      <c r="H176" s="300" t="s">
        <v>3422</v>
      </c>
      <c r="I176" s="5">
        <f t="shared" si="20"/>
        <v>1</v>
      </c>
      <c r="J176" s="5">
        <f t="shared" si="21"/>
        <v>6</v>
      </c>
      <c r="K176" s="5" t="str">
        <f t="shared" si="22"/>
        <v>X</v>
      </c>
      <c r="L176" s="5">
        <f t="shared" si="23"/>
        <v>1</v>
      </c>
      <c r="M176" s="5" t="str">
        <f t="shared" si="24"/>
        <v>131</v>
      </c>
    </row>
    <row r="177" spans="1:15">
      <c r="A177" s="304" t="s">
        <v>3503</v>
      </c>
      <c r="B177" s="65" t="str">
        <f t="shared" si="17"/>
        <v>13129</v>
      </c>
      <c r="C177" s="66" t="s">
        <v>1142</v>
      </c>
      <c r="D177" t="str">
        <f t="shared" si="18"/>
        <v>N01</v>
      </c>
      <c r="E177" s="5" t="str">
        <f t="shared" si="19"/>
        <v>N01</v>
      </c>
      <c r="F177" s="5" t="s">
        <v>92</v>
      </c>
      <c r="G177" s="18">
        <v>10</v>
      </c>
      <c r="H177" s="300" t="s">
        <v>3422</v>
      </c>
      <c r="I177" s="5">
        <f t="shared" si="20"/>
        <v>1</v>
      </c>
      <c r="J177" s="5">
        <f t="shared" si="21"/>
        <v>10</v>
      </c>
      <c r="K177" s="5" t="str">
        <f t="shared" si="22"/>
        <v>X</v>
      </c>
      <c r="L177" s="5">
        <f t="shared" si="23"/>
        <v>1</v>
      </c>
      <c r="M177" s="5" t="str">
        <f t="shared" si="24"/>
        <v>131</v>
      </c>
    </row>
    <row r="178" spans="1:15" hidden="1">
      <c r="A178" s="303" t="s">
        <v>3504</v>
      </c>
      <c r="B178" s="65" t="str">
        <f t="shared" si="17"/>
        <v>13130</v>
      </c>
      <c r="C178" s="65" t="s">
        <v>1143</v>
      </c>
      <c r="D178" t="str">
        <f t="shared" si="18"/>
        <v>N01</v>
      </c>
      <c r="E178" s="5" t="str">
        <f t="shared" si="19"/>
        <v>N01</v>
      </c>
      <c r="F178" s="5" t="s">
        <v>92</v>
      </c>
      <c r="G178" s="18">
        <v>46</v>
      </c>
      <c r="H178" s="300" t="s">
        <v>3419</v>
      </c>
      <c r="I178" s="5">
        <f t="shared" si="20"/>
        <v>1</v>
      </c>
      <c r="J178" s="5">
        <f t="shared" si="21"/>
        <v>46</v>
      </c>
      <c r="K178" s="5" t="str">
        <f t="shared" si="22"/>
        <v/>
      </c>
      <c r="L178" s="5">
        <f t="shared" si="23"/>
        <v>1</v>
      </c>
      <c r="M178" s="5" t="str">
        <f t="shared" si="24"/>
        <v>131</v>
      </c>
    </row>
    <row r="179" spans="1:15" hidden="1">
      <c r="A179" s="304" t="s">
        <v>3504</v>
      </c>
      <c r="B179" s="65" t="str">
        <f t="shared" si="17"/>
        <v>13130</v>
      </c>
      <c r="C179" s="66" t="s">
        <v>1143</v>
      </c>
      <c r="D179" t="str">
        <f t="shared" si="18"/>
        <v>N01,N02</v>
      </c>
      <c r="E179" s="5" t="str">
        <f t="shared" si="19"/>
        <v>N01,N02</v>
      </c>
      <c r="F179" s="5" t="s">
        <v>97</v>
      </c>
      <c r="G179" s="18">
        <v>54</v>
      </c>
      <c r="H179" s="300" t="s">
        <v>3419</v>
      </c>
      <c r="I179" s="5">
        <f t="shared" si="20"/>
        <v>2</v>
      </c>
      <c r="J179" s="5">
        <f t="shared" si="21"/>
        <v>100</v>
      </c>
      <c r="K179" s="5" t="str">
        <f t="shared" si="22"/>
        <v/>
      </c>
      <c r="L179" s="5">
        <f t="shared" si="23"/>
        <v>2</v>
      </c>
      <c r="M179" s="5" t="str">
        <f t="shared" si="24"/>
        <v>131</v>
      </c>
    </row>
    <row r="180" spans="1:15" hidden="1">
      <c r="A180" s="303" t="s">
        <v>3504</v>
      </c>
      <c r="B180" s="65" t="str">
        <f t="shared" si="17"/>
        <v>13130</v>
      </c>
      <c r="C180" s="65" t="s">
        <v>1143</v>
      </c>
      <c r="D180" t="str">
        <f t="shared" si="18"/>
        <v>N01,N02,N03</v>
      </c>
      <c r="E180" s="5" t="str">
        <f t="shared" si="19"/>
        <v>N01,N02,N03</v>
      </c>
      <c r="F180" s="5" t="s">
        <v>95</v>
      </c>
      <c r="G180" s="18">
        <v>31</v>
      </c>
      <c r="H180" s="300" t="s">
        <v>3419</v>
      </c>
      <c r="I180" s="5">
        <f t="shared" si="20"/>
        <v>3</v>
      </c>
      <c r="J180" s="5">
        <f t="shared" si="21"/>
        <v>131</v>
      </c>
      <c r="K180" s="5" t="str">
        <f t="shared" si="22"/>
        <v/>
      </c>
      <c r="L180" s="5">
        <f t="shared" si="23"/>
        <v>3</v>
      </c>
      <c r="M180" s="5" t="str">
        <f t="shared" si="24"/>
        <v>131</v>
      </c>
      <c r="O180" s="1"/>
    </row>
    <row r="181" spans="1:15">
      <c r="A181" s="304" t="s">
        <v>3504</v>
      </c>
      <c r="B181" s="65" t="str">
        <f t="shared" si="17"/>
        <v>13130</v>
      </c>
      <c r="C181" s="66" t="s">
        <v>1143</v>
      </c>
      <c r="D181" t="str">
        <f t="shared" si="18"/>
        <v>N01-N04</v>
      </c>
      <c r="E181" s="5" t="str">
        <f t="shared" si="19"/>
        <v>N01,N02,N03,N04</v>
      </c>
      <c r="F181" s="5" t="s">
        <v>96</v>
      </c>
      <c r="G181" s="18">
        <v>47</v>
      </c>
      <c r="H181" s="300" t="s">
        <v>3419</v>
      </c>
      <c r="I181" s="5">
        <f t="shared" si="20"/>
        <v>4</v>
      </c>
      <c r="J181" s="5">
        <f t="shared" si="21"/>
        <v>178</v>
      </c>
      <c r="K181" s="5" t="str">
        <f t="shared" si="22"/>
        <v>X</v>
      </c>
      <c r="L181" s="5">
        <f t="shared" si="23"/>
        <v>4</v>
      </c>
      <c r="M181" s="5" t="str">
        <f t="shared" si="24"/>
        <v>131</v>
      </c>
    </row>
    <row r="182" spans="1:15" hidden="1">
      <c r="A182" s="303" t="s">
        <v>3505</v>
      </c>
      <c r="B182" s="65" t="str">
        <f t="shared" si="17"/>
        <v>13150</v>
      </c>
      <c r="C182" s="65" t="s">
        <v>1144</v>
      </c>
      <c r="D182" t="str">
        <f t="shared" si="18"/>
        <v>N01</v>
      </c>
      <c r="E182" s="5" t="str">
        <f t="shared" si="19"/>
        <v>N01</v>
      </c>
      <c r="F182" s="5" t="s">
        <v>92</v>
      </c>
      <c r="G182" s="18">
        <v>51</v>
      </c>
      <c r="H182" s="300" t="s">
        <v>3419</v>
      </c>
      <c r="I182" s="5">
        <f t="shared" si="20"/>
        <v>1</v>
      </c>
      <c r="J182" s="5">
        <f t="shared" si="21"/>
        <v>51</v>
      </c>
      <c r="K182" s="5" t="str">
        <f t="shared" si="22"/>
        <v/>
      </c>
      <c r="L182" s="5">
        <f t="shared" si="23"/>
        <v>1</v>
      </c>
      <c r="M182" s="5" t="str">
        <f t="shared" si="24"/>
        <v>131</v>
      </c>
    </row>
    <row r="183" spans="1:15" hidden="1">
      <c r="A183" s="304" t="s">
        <v>3505</v>
      </c>
      <c r="B183" s="65" t="str">
        <f t="shared" si="17"/>
        <v>13150</v>
      </c>
      <c r="C183" s="66" t="s">
        <v>1144</v>
      </c>
      <c r="D183" t="str">
        <f t="shared" si="18"/>
        <v>N01,N02</v>
      </c>
      <c r="E183" s="5" t="str">
        <f t="shared" si="19"/>
        <v>N01,N02</v>
      </c>
      <c r="F183" s="5" t="s">
        <v>97</v>
      </c>
      <c r="G183" s="18">
        <v>52</v>
      </c>
      <c r="H183" s="300" t="s">
        <v>3419</v>
      </c>
      <c r="I183" s="5">
        <f t="shared" si="20"/>
        <v>2</v>
      </c>
      <c r="J183" s="5">
        <f t="shared" si="21"/>
        <v>103</v>
      </c>
      <c r="K183" s="5" t="str">
        <f t="shared" si="22"/>
        <v/>
      </c>
      <c r="L183" s="5">
        <f t="shared" si="23"/>
        <v>2</v>
      </c>
      <c r="M183" s="5" t="str">
        <f t="shared" si="24"/>
        <v>131</v>
      </c>
    </row>
    <row r="184" spans="1:15" hidden="1">
      <c r="A184" s="303" t="s">
        <v>3505</v>
      </c>
      <c r="B184" s="65" t="str">
        <f t="shared" si="17"/>
        <v>13150</v>
      </c>
      <c r="C184" s="65" t="s">
        <v>1144</v>
      </c>
      <c r="D184" t="str">
        <f t="shared" si="18"/>
        <v>N01,N02,N03</v>
      </c>
      <c r="E184" s="5" t="str">
        <f t="shared" si="19"/>
        <v>N01,N02,N03</v>
      </c>
      <c r="F184" s="5" t="s">
        <v>95</v>
      </c>
      <c r="G184" s="18">
        <v>39</v>
      </c>
      <c r="H184" s="300" t="s">
        <v>3419</v>
      </c>
      <c r="I184" s="5">
        <f t="shared" si="20"/>
        <v>3</v>
      </c>
      <c r="J184" s="5">
        <f t="shared" si="21"/>
        <v>142</v>
      </c>
      <c r="K184" s="5" t="str">
        <f t="shared" si="22"/>
        <v/>
      </c>
      <c r="L184" s="5">
        <f t="shared" si="23"/>
        <v>3</v>
      </c>
      <c r="M184" s="5" t="str">
        <f t="shared" si="24"/>
        <v>131</v>
      </c>
    </row>
    <row r="185" spans="1:15" hidden="1">
      <c r="A185" s="304" t="s">
        <v>3505</v>
      </c>
      <c r="B185" s="65" t="str">
        <f t="shared" si="17"/>
        <v>13150</v>
      </c>
      <c r="C185" s="66" t="s">
        <v>1144</v>
      </c>
      <c r="D185" t="str">
        <f t="shared" si="18"/>
        <v>N01,N02,N03,N04</v>
      </c>
      <c r="E185" s="5" t="str">
        <f t="shared" si="19"/>
        <v>N01,N02,N03,N04</v>
      </c>
      <c r="F185" s="5" t="s">
        <v>96</v>
      </c>
      <c r="G185" s="18">
        <v>51</v>
      </c>
      <c r="H185" s="300" t="s">
        <v>3419</v>
      </c>
      <c r="I185" s="5">
        <f t="shared" si="20"/>
        <v>4</v>
      </c>
      <c r="J185" s="5">
        <f t="shared" si="21"/>
        <v>193</v>
      </c>
      <c r="K185" s="5" t="str">
        <f t="shared" si="22"/>
        <v/>
      </c>
      <c r="L185" s="5">
        <f t="shared" si="23"/>
        <v>4</v>
      </c>
      <c r="M185" s="5" t="str">
        <f t="shared" si="24"/>
        <v>131</v>
      </c>
    </row>
    <row r="186" spans="1:15" hidden="1">
      <c r="A186" s="303" t="s">
        <v>3505</v>
      </c>
      <c r="B186" s="65" t="str">
        <f t="shared" si="17"/>
        <v>13150</v>
      </c>
      <c r="C186" s="65" t="s">
        <v>1144</v>
      </c>
      <c r="D186" t="str">
        <f t="shared" si="18"/>
        <v>N01,N02,N03,N04,N05</v>
      </c>
      <c r="E186" s="5" t="str">
        <f t="shared" si="19"/>
        <v>N01,N02,N03,N04,N05</v>
      </c>
      <c r="F186" s="5" t="s">
        <v>94</v>
      </c>
      <c r="G186" s="18">
        <v>46</v>
      </c>
      <c r="H186" s="300" t="s">
        <v>3419</v>
      </c>
      <c r="I186" s="5">
        <f t="shared" si="20"/>
        <v>5</v>
      </c>
      <c r="J186" s="5">
        <f t="shared" si="21"/>
        <v>239</v>
      </c>
      <c r="K186" s="5" t="str">
        <f t="shared" si="22"/>
        <v/>
      </c>
      <c r="L186" s="5">
        <f t="shared" si="23"/>
        <v>5</v>
      </c>
      <c r="M186" s="5" t="str">
        <f t="shared" si="24"/>
        <v>131</v>
      </c>
    </row>
    <row r="187" spans="1:15" hidden="1">
      <c r="A187" s="304" t="s">
        <v>3505</v>
      </c>
      <c r="B187" s="65" t="str">
        <f t="shared" si="17"/>
        <v>13150</v>
      </c>
      <c r="C187" s="66" t="s">
        <v>1144</v>
      </c>
      <c r="D187" t="str">
        <f t="shared" si="18"/>
        <v>N01,N02,N03,N04,N05,N06</v>
      </c>
      <c r="E187" s="5" t="str">
        <f t="shared" si="19"/>
        <v>N01,N02,N03,N04,N05,N06</v>
      </c>
      <c r="F187" s="5" t="s">
        <v>93</v>
      </c>
      <c r="G187" s="18">
        <v>40</v>
      </c>
      <c r="H187" s="300" t="s">
        <v>3419</v>
      </c>
      <c r="I187" s="5">
        <f t="shared" si="20"/>
        <v>6</v>
      </c>
      <c r="J187" s="5">
        <f t="shared" si="21"/>
        <v>279</v>
      </c>
      <c r="K187" s="5" t="str">
        <f t="shared" si="22"/>
        <v/>
      </c>
      <c r="L187" s="5">
        <f t="shared" si="23"/>
        <v>6</v>
      </c>
      <c r="M187" s="5" t="str">
        <f t="shared" si="24"/>
        <v>131</v>
      </c>
    </row>
    <row r="188" spans="1:15" hidden="1">
      <c r="A188" s="303" t="s">
        <v>3505</v>
      </c>
      <c r="B188" s="65" t="str">
        <f t="shared" si="17"/>
        <v>13150</v>
      </c>
      <c r="C188" s="65" t="s">
        <v>1144</v>
      </c>
      <c r="D188" t="str">
        <f t="shared" si="18"/>
        <v>N01,N02,N03,N04,N05,N06,N07</v>
      </c>
      <c r="E188" s="5" t="str">
        <f t="shared" si="19"/>
        <v>N01,N02,N03,N04,N05,N06,N07</v>
      </c>
      <c r="F188" s="5" t="s">
        <v>122</v>
      </c>
      <c r="G188" s="18">
        <v>42</v>
      </c>
      <c r="H188" s="300" t="s">
        <v>3419</v>
      </c>
      <c r="I188" s="5">
        <f t="shared" si="20"/>
        <v>7</v>
      </c>
      <c r="J188" s="5">
        <f t="shared" si="21"/>
        <v>321</v>
      </c>
      <c r="K188" s="5" t="str">
        <f t="shared" si="22"/>
        <v/>
      </c>
      <c r="L188" s="5">
        <f t="shared" si="23"/>
        <v>7</v>
      </c>
      <c r="M188" s="5" t="str">
        <f t="shared" si="24"/>
        <v>131</v>
      </c>
    </row>
    <row r="189" spans="1:15">
      <c r="A189" s="304" t="s">
        <v>3505</v>
      </c>
      <c r="B189" s="65" t="str">
        <f t="shared" si="17"/>
        <v>13150</v>
      </c>
      <c r="C189" s="66" t="s">
        <v>1144</v>
      </c>
      <c r="D189" t="str">
        <f t="shared" si="18"/>
        <v>N01-N08</v>
      </c>
      <c r="E189" s="5" t="str">
        <f t="shared" si="19"/>
        <v>N01,N02,N03,N04,N05,N06,N07,N08</v>
      </c>
      <c r="F189" s="5" t="s">
        <v>99</v>
      </c>
      <c r="G189" s="18">
        <v>44</v>
      </c>
      <c r="H189" s="300" t="s">
        <v>3419</v>
      </c>
      <c r="I189" s="5">
        <f t="shared" si="20"/>
        <v>8</v>
      </c>
      <c r="J189" s="5">
        <f t="shared" si="21"/>
        <v>365</v>
      </c>
      <c r="K189" s="5" t="str">
        <f t="shared" si="22"/>
        <v>X</v>
      </c>
      <c r="L189" s="5">
        <f t="shared" si="23"/>
        <v>8</v>
      </c>
      <c r="M189" s="5" t="str">
        <f t="shared" si="24"/>
        <v>131</v>
      </c>
    </row>
    <row r="190" spans="1:15">
      <c r="A190" s="303" t="s">
        <v>3506</v>
      </c>
      <c r="B190" s="65" t="str">
        <f t="shared" si="17"/>
        <v>13160</v>
      </c>
      <c r="C190" s="65" t="s">
        <v>531</v>
      </c>
      <c r="D190" t="str">
        <f t="shared" si="18"/>
        <v>N01</v>
      </c>
      <c r="E190" s="5" t="str">
        <f t="shared" si="19"/>
        <v>N01</v>
      </c>
      <c r="F190" s="5" t="s">
        <v>92</v>
      </c>
      <c r="G190" s="18">
        <v>42</v>
      </c>
      <c r="H190" s="300" t="s">
        <v>3421</v>
      </c>
      <c r="I190" s="5">
        <f t="shared" si="20"/>
        <v>1</v>
      </c>
      <c r="J190" s="5">
        <f t="shared" si="21"/>
        <v>42</v>
      </c>
      <c r="K190" s="5" t="str">
        <f t="shared" si="22"/>
        <v>X</v>
      </c>
      <c r="L190" s="5">
        <f t="shared" si="23"/>
        <v>1</v>
      </c>
      <c r="M190" s="5" t="str">
        <f t="shared" si="24"/>
        <v>131</v>
      </c>
    </row>
    <row r="191" spans="1:15" hidden="1">
      <c r="A191" s="304" t="s">
        <v>3507</v>
      </c>
      <c r="B191" s="65" t="str">
        <f t="shared" si="17"/>
        <v>13171</v>
      </c>
      <c r="C191" s="66" t="s">
        <v>166</v>
      </c>
      <c r="D191" t="str">
        <f t="shared" si="18"/>
        <v>N01</v>
      </c>
      <c r="E191" s="5" t="str">
        <f t="shared" si="19"/>
        <v>N01</v>
      </c>
      <c r="F191" s="5" t="s">
        <v>92</v>
      </c>
      <c r="G191" s="18">
        <v>52</v>
      </c>
      <c r="H191" s="300" t="s">
        <v>3419</v>
      </c>
      <c r="I191" s="5">
        <f t="shared" si="20"/>
        <v>1</v>
      </c>
      <c r="J191" s="5">
        <f t="shared" si="21"/>
        <v>52</v>
      </c>
      <c r="K191" s="5" t="str">
        <f t="shared" si="22"/>
        <v/>
      </c>
      <c r="L191" s="5">
        <f t="shared" si="23"/>
        <v>1</v>
      </c>
      <c r="M191" s="5" t="str">
        <f t="shared" si="24"/>
        <v>131</v>
      </c>
    </row>
    <row r="192" spans="1:15" hidden="1">
      <c r="A192" s="303" t="s">
        <v>3507</v>
      </c>
      <c r="B192" s="65" t="str">
        <f t="shared" si="17"/>
        <v>13171</v>
      </c>
      <c r="C192" s="65" t="s">
        <v>166</v>
      </c>
      <c r="D192" t="str">
        <f t="shared" si="18"/>
        <v>N01,N02</v>
      </c>
      <c r="E192" s="5" t="str">
        <f t="shared" si="19"/>
        <v>N01,N02</v>
      </c>
      <c r="F192" s="5" t="s">
        <v>97</v>
      </c>
      <c r="G192" s="18">
        <v>52</v>
      </c>
      <c r="H192" s="300" t="s">
        <v>3419</v>
      </c>
      <c r="I192" s="5">
        <f t="shared" si="20"/>
        <v>2</v>
      </c>
      <c r="J192" s="5">
        <f t="shared" si="21"/>
        <v>104</v>
      </c>
      <c r="K192" s="5" t="str">
        <f t="shared" si="22"/>
        <v/>
      </c>
      <c r="L192" s="5">
        <f t="shared" si="23"/>
        <v>2</v>
      </c>
      <c r="M192" s="5" t="str">
        <f t="shared" si="24"/>
        <v>131</v>
      </c>
    </row>
    <row r="193" spans="1:13" hidden="1">
      <c r="A193" s="304" t="s">
        <v>3507</v>
      </c>
      <c r="B193" s="65" t="str">
        <f t="shared" si="17"/>
        <v>13171</v>
      </c>
      <c r="C193" s="66" t="s">
        <v>166</v>
      </c>
      <c r="D193" t="str">
        <f t="shared" si="18"/>
        <v>N01,N02,N03</v>
      </c>
      <c r="E193" s="5" t="str">
        <f t="shared" si="19"/>
        <v>N01,N02,N03</v>
      </c>
      <c r="F193" s="5" t="s">
        <v>95</v>
      </c>
      <c r="G193" s="18">
        <v>51</v>
      </c>
      <c r="H193" s="300" t="s">
        <v>3419</v>
      </c>
      <c r="I193" s="5">
        <f t="shared" si="20"/>
        <v>3</v>
      </c>
      <c r="J193" s="5">
        <f t="shared" si="21"/>
        <v>155</v>
      </c>
      <c r="K193" s="5" t="str">
        <f t="shared" si="22"/>
        <v/>
      </c>
      <c r="L193" s="5">
        <f t="shared" si="23"/>
        <v>3</v>
      </c>
      <c r="M193" s="5" t="str">
        <f t="shared" si="24"/>
        <v>131</v>
      </c>
    </row>
    <row r="194" spans="1:13">
      <c r="A194" s="303" t="s">
        <v>3507</v>
      </c>
      <c r="B194" s="65" t="str">
        <f t="shared" si="17"/>
        <v>13171</v>
      </c>
      <c r="C194" s="65" t="s">
        <v>166</v>
      </c>
      <c r="D194" t="str">
        <f t="shared" si="18"/>
        <v>N01-N04</v>
      </c>
      <c r="E194" s="5" t="str">
        <f t="shared" si="19"/>
        <v>N01,N02,N03,N04</v>
      </c>
      <c r="F194" s="5" t="s">
        <v>96</v>
      </c>
      <c r="G194" s="18">
        <v>39</v>
      </c>
      <c r="H194" s="300" t="s">
        <v>3419</v>
      </c>
      <c r="I194" s="5">
        <f t="shared" si="20"/>
        <v>4</v>
      </c>
      <c r="J194" s="5">
        <f t="shared" si="21"/>
        <v>194</v>
      </c>
      <c r="K194" s="5" t="str">
        <f t="shared" si="22"/>
        <v>X</v>
      </c>
      <c r="L194" s="5">
        <f t="shared" si="23"/>
        <v>4</v>
      </c>
      <c r="M194" s="5" t="str">
        <f t="shared" si="24"/>
        <v>131</v>
      </c>
    </row>
    <row r="195" spans="1:13">
      <c r="A195" s="304" t="s">
        <v>3508</v>
      </c>
      <c r="B195" s="65" t="str">
        <f t="shared" ref="B195:B258" si="25">LEFT(A195,(LEN(A195)-5))</f>
        <v>13172</v>
      </c>
      <c r="C195" s="66" t="s">
        <v>938</v>
      </c>
      <c r="D195" t="str">
        <f t="shared" ref="D195:D258" si="26">IF(AND(K195="x",LEN(E195)&gt;4),LEFT(E195,3)&amp;"-"&amp;RIGHT(E195,3),IF(LEN(K195)&lt;4,E195,""))</f>
        <v>N01</v>
      </c>
      <c r="E195" s="5" t="str">
        <f t="shared" ref="E195:E258" si="27">IF(A195=A194,E194&amp;","&amp;F195,F195)</f>
        <v>N01</v>
      </c>
      <c r="F195" s="5" t="s">
        <v>92</v>
      </c>
      <c r="G195" s="18">
        <v>36</v>
      </c>
      <c r="H195" s="300" t="s">
        <v>3421</v>
      </c>
      <c r="I195" s="5">
        <f t="shared" ref="I195:I258" si="28">IF(A195=A194,1+I194,1)</f>
        <v>1</v>
      </c>
      <c r="J195" s="5">
        <f t="shared" ref="J195:J258" si="29">IF(A195=A194,J194+G195,G195)</f>
        <v>36</v>
      </c>
      <c r="K195" s="5" t="str">
        <f t="shared" ref="K195:K258" si="30">IF(A196&lt;&gt;A195,"X","")</f>
        <v>X</v>
      </c>
      <c r="L195" s="5">
        <f t="shared" ref="L195:L258" si="31">LEN(E195)-LEN(SUBSTITUTE(E195,",",""))+1</f>
        <v>1</v>
      </c>
      <c r="M195" s="5" t="str">
        <f t="shared" ref="M195:M258" si="32">LEFT(A195,3)</f>
        <v>131</v>
      </c>
    </row>
    <row r="196" spans="1:13" hidden="1">
      <c r="A196" s="303" t="s">
        <v>3509</v>
      </c>
      <c r="B196" s="65" t="str">
        <f t="shared" si="25"/>
        <v>13205</v>
      </c>
      <c r="C196" s="65" t="s">
        <v>1148</v>
      </c>
      <c r="D196" t="str">
        <f t="shared" si="26"/>
        <v>N01</v>
      </c>
      <c r="E196" s="5" t="str">
        <f t="shared" si="27"/>
        <v>N01</v>
      </c>
      <c r="F196" s="5" t="s">
        <v>92</v>
      </c>
      <c r="G196" s="18">
        <v>52</v>
      </c>
      <c r="H196" s="300" t="s">
        <v>3420</v>
      </c>
      <c r="I196" s="5">
        <f t="shared" si="28"/>
        <v>1</v>
      </c>
      <c r="J196" s="5">
        <f t="shared" si="29"/>
        <v>52</v>
      </c>
      <c r="K196" s="5" t="str">
        <f t="shared" si="30"/>
        <v/>
      </c>
      <c r="L196" s="5">
        <f t="shared" si="31"/>
        <v>1</v>
      </c>
      <c r="M196" s="5" t="str">
        <f t="shared" si="32"/>
        <v>132</v>
      </c>
    </row>
    <row r="197" spans="1:13">
      <c r="A197" s="304" t="s">
        <v>3509</v>
      </c>
      <c r="B197" s="65" t="str">
        <f t="shared" si="25"/>
        <v>13205</v>
      </c>
      <c r="C197" s="66" t="s">
        <v>1148</v>
      </c>
      <c r="D197" t="str">
        <f t="shared" si="26"/>
        <v>N01-N02</v>
      </c>
      <c r="E197" s="5" t="str">
        <f t="shared" si="27"/>
        <v>N01,N02</v>
      </c>
      <c r="F197" s="5" t="s">
        <v>97</v>
      </c>
      <c r="G197" s="18">
        <v>56</v>
      </c>
      <c r="H197" s="300" t="s">
        <v>3420</v>
      </c>
      <c r="I197" s="5">
        <f t="shared" si="28"/>
        <v>2</v>
      </c>
      <c r="J197" s="5">
        <f t="shared" si="29"/>
        <v>108</v>
      </c>
      <c r="K197" s="5" t="str">
        <f t="shared" si="30"/>
        <v>X</v>
      </c>
      <c r="L197" s="5">
        <f t="shared" si="31"/>
        <v>2</v>
      </c>
      <c r="M197" s="5" t="str">
        <f t="shared" si="32"/>
        <v>132</v>
      </c>
    </row>
    <row r="198" spans="1:13" hidden="1">
      <c r="A198" s="303" t="s">
        <v>3510</v>
      </c>
      <c r="B198" s="65" t="str">
        <f t="shared" si="25"/>
        <v>13212</v>
      </c>
      <c r="C198" s="65" t="s">
        <v>1150</v>
      </c>
      <c r="D198" t="str">
        <f t="shared" si="26"/>
        <v>N01</v>
      </c>
      <c r="E198" s="5" t="str">
        <f t="shared" si="27"/>
        <v>N01</v>
      </c>
      <c r="F198" s="5" t="s">
        <v>92</v>
      </c>
      <c r="G198" s="18">
        <v>42</v>
      </c>
      <c r="H198" s="300" t="s">
        <v>3421</v>
      </c>
      <c r="I198" s="5">
        <f t="shared" si="28"/>
        <v>1</v>
      </c>
      <c r="J198" s="5">
        <f t="shared" si="29"/>
        <v>42</v>
      </c>
      <c r="K198" s="5" t="str">
        <f t="shared" si="30"/>
        <v/>
      </c>
      <c r="L198" s="5">
        <f t="shared" si="31"/>
        <v>1</v>
      </c>
      <c r="M198" s="5" t="str">
        <f t="shared" si="32"/>
        <v>132</v>
      </c>
    </row>
    <row r="199" spans="1:13">
      <c r="A199" s="304" t="s">
        <v>3510</v>
      </c>
      <c r="B199" s="65" t="str">
        <f t="shared" si="25"/>
        <v>13212</v>
      </c>
      <c r="C199" s="66" t="s">
        <v>1150</v>
      </c>
      <c r="D199" t="str">
        <f t="shared" si="26"/>
        <v>N01-N02</v>
      </c>
      <c r="E199" s="5" t="str">
        <f t="shared" si="27"/>
        <v>N01,N02</v>
      </c>
      <c r="F199" s="5" t="s">
        <v>97</v>
      </c>
      <c r="G199" s="18">
        <v>30</v>
      </c>
      <c r="H199" s="300" t="s">
        <v>3421</v>
      </c>
      <c r="I199" s="5">
        <f t="shared" si="28"/>
        <v>2</v>
      </c>
      <c r="J199" s="5">
        <f t="shared" si="29"/>
        <v>72</v>
      </c>
      <c r="K199" s="5" t="str">
        <f t="shared" si="30"/>
        <v>X</v>
      </c>
      <c r="L199" s="5">
        <f t="shared" si="31"/>
        <v>2</v>
      </c>
      <c r="M199" s="5" t="str">
        <f t="shared" si="32"/>
        <v>132</v>
      </c>
    </row>
    <row r="200" spans="1:13" hidden="1">
      <c r="A200" s="303" t="s">
        <v>3511</v>
      </c>
      <c r="B200" s="65" t="str">
        <f t="shared" si="25"/>
        <v>13213</v>
      </c>
      <c r="C200" s="65" t="s">
        <v>1151</v>
      </c>
      <c r="D200" t="str">
        <f t="shared" si="26"/>
        <v>N01</v>
      </c>
      <c r="E200" s="5" t="str">
        <f t="shared" si="27"/>
        <v>N01</v>
      </c>
      <c r="F200" s="5" t="s">
        <v>92</v>
      </c>
      <c r="G200" s="18">
        <v>58</v>
      </c>
      <c r="H200" s="300" t="s">
        <v>3419</v>
      </c>
      <c r="I200" s="5">
        <f t="shared" si="28"/>
        <v>1</v>
      </c>
      <c r="J200" s="5">
        <f t="shared" si="29"/>
        <v>58</v>
      </c>
      <c r="K200" s="5" t="str">
        <f t="shared" si="30"/>
        <v/>
      </c>
      <c r="L200" s="5">
        <f t="shared" si="31"/>
        <v>1</v>
      </c>
      <c r="M200" s="5" t="str">
        <f t="shared" si="32"/>
        <v>132</v>
      </c>
    </row>
    <row r="201" spans="1:13">
      <c r="A201" s="304" t="s">
        <v>3511</v>
      </c>
      <c r="B201" s="65" t="str">
        <f t="shared" si="25"/>
        <v>13213</v>
      </c>
      <c r="C201" s="66" t="s">
        <v>1151</v>
      </c>
      <c r="D201" t="str">
        <f t="shared" si="26"/>
        <v>N01-N02</v>
      </c>
      <c r="E201" s="5" t="str">
        <f t="shared" si="27"/>
        <v>N01,N02</v>
      </c>
      <c r="F201" s="5" t="s">
        <v>97</v>
      </c>
      <c r="G201" s="18">
        <v>43</v>
      </c>
      <c r="H201" s="300" t="s">
        <v>3419</v>
      </c>
      <c r="I201" s="5">
        <f t="shared" si="28"/>
        <v>2</v>
      </c>
      <c r="J201" s="5">
        <f t="shared" si="29"/>
        <v>101</v>
      </c>
      <c r="K201" s="5" t="str">
        <f t="shared" si="30"/>
        <v>X</v>
      </c>
      <c r="L201" s="5">
        <f t="shared" si="31"/>
        <v>2</v>
      </c>
      <c r="M201" s="5" t="str">
        <f t="shared" si="32"/>
        <v>132</v>
      </c>
    </row>
    <row r="202" spans="1:13">
      <c r="A202" s="303" t="s">
        <v>3512</v>
      </c>
      <c r="B202" s="65" t="str">
        <f t="shared" si="25"/>
        <v>13242</v>
      </c>
      <c r="C202" s="65" t="s">
        <v>1153</v>
      </c>
      <c r="D202" t="str">
        <f t="shared" si="26"/>
        <v>N01</v>
      </c>
      <c r="E202" s="5" t="str">
        <f t="shared" si="27"/>
        <v>N01</v>
      </c>
      <c r="F202" s="5" t="s">
        <v>92</v>
      </c>
      <c r="G202" s="18">
        <v>8</v>
      </c>
      <c r="H202" s="300" t="s">
        <v>3422</v>
      </c>
      <c r="I202" s="5">
        <f t="shared" si="28"/>
        <v>1</v>
      </c>
      <c r="J202" s="5">
        <f t="shared" si="29"/>
        <v>8</v>
      </c>
      <c r="K202" s="5" t="str">
        <f t="shared" si="30"/>
        <v>X</v>
      </c>
      <c r="L202" s="5">
        <f t="shared" si="31"/>
        <v>1</v>
      </c>
      <c r="M202" s="5" t="str">
        <f t="shared" si="32"/>
        <v>132</v>
      </c>
    </row>
    <row r="203" spans="1:13" hidden="1">
      <c r="A203" s="304" t="s">
        <v>3513</v>
      </c>
      <c r="B203" s="65" t="str">
        <f t="shared" si="25"/>
        <v>13252</v>
      </c>
      <c r="C203" s="66" t="s">
        <v>25</v>
      </c>
      <c r="D203" t="str">
        <f t="shared" si="26"/>
        <v>N01</v>
      </c>
      <c r="E203" s="5" t="str">
        <f t="shared" si="27"/>
        <v>N01</v>
      </c>
      <c r="F203" s="5" t="s">
        <v>92</v>
      </c>
      <c r="G203" s="18">
        <v>46</v>
      </c>
      <c r="H203" s="300" t="s">
        <v>3420</v>
      </c>
      <c r="I203" s="5">
        <f t="shared" si="28"/>
        <v>1</v>
      </c>
      <c r="J203" s="5">
        <f t="shared" si="29"/>
        <v>46</v>
      </c>
      <c r="K203" s="5" t="str">
        <f t="shared" si="30"/>
        <v/>
      </c>
      <c r="L203" s="5">
        <f t="shared" si="31"/>
        <v>1</v>
      </c>
      <c r="M203" s="5" t="str">
        <f t="shared" si="32"/>
        <v>132</v>
      </c>
    </row>
    <row r="204" spans="1:13">
      <c r="A204" s="303" t="s">
        <v>3513</v>
      </c>
      <c r="B204" s="65" t="str">
        <f t="shared" si="25"/>
        <v>13252</v>
      </c>
      <c r="C204" s="65" t="s">
        <v>25</v>
      </c>
      <c r="D204" t="str">
        <f t="shared" si="26"/>
        <v>N01-N03</v>
      </c>
      <c r="E204" s="5" t="str">
        <f t="shared" si="27"/>
        <v>N01,N03</v>
      </c>
      <c r="F204" s="5" t="s">
        <v>95</v>
      </c>
      <c r="G204" s="18">
        <v>43</v>
      </c>
      <c r="H204" s="300" t="s">
        <v>3420</v>
      </c>
      <c r="I204" s="5">
        <f t="shared" si="28"/>
        <v>2</v>
      </c>
      <c r="J204" s="5">
        <f t="shared" si="29"/>
        <v>89</v>
      </c>
      <c r="K204" s="5" t="str">
        <f t="shared" si="30"/>
        <v>X</v>
      </c>
      <c r="L204" s="5">
        <f t="shared" si="31"/>
        <v>2</v>
      </c>
      <c r="M204" s="5" t="str">
        <f t="shared" si="32"/>
        <v>132</v>
      </c>
    </row>
    <row r="205" spans="1:13" hidden="1">
      <c r="A205" s="304" t="s">
        <v>3514</v>
      </c>
      <c r="B205" s="65" t="str">
        <f t="shared" si="25"/>
        <v>13264</v>
      </c>
      <c r="C205" s="66" t="s">
        <v>1154</v>
      </c>
      <c r="D205" t="str">
        <f t="shared" si="26"/>
        <v>N01</v>
      </c>
      <c r="E205" s="5" t="str">
        <f t="shared" si="27"/>
        <v>N01</v>
      </c>
      <c r="F205" s="5" t="s">
        <v>92</v>
      </c>
      <c r="G205" s="18">
        <v>42</v>
      </c>
      <c r="H205" s="300" t="s">
        <v>3421</v>
      </c>
      <c r="I205" s="5">
        <f t="shared" si="28"/>
        <v>1</v>
      </c>
      <c r="J205" s="5">
        <f t="shared" si="29"/>
        <v>42</v>
      </c>
      <c r="K205" s="5" t="str">
        <f t="shared" si="30"/>
        <v/>
      </c>
      <c r="L205" s="5">
        <f t="shared" si="31"/>
        <v>1</v>
      </c>
      <c r="M205" s="5" t="str">
        <f t="shared" si="32"/>
        <v>132</v>
      </c>
    </row>
    <row r="206" spans="1:13">
      <c r="A206" s="303" t="s">
        <v>3514</v>
      </c>
      <c r="B206" s="65" t="str">
        <f t="shared" si="25"/>
        <v>13264</v>
      </c>
      <c r="C206" s="65" t="s">
        <v>1154</v>
      </c>
      <c r="D206" t="str">
        <f t="shared" si="26"/>
        <v>N01-N02</v>
      </c>
      <c r="E206" s="5" t="str">
        <f t="shared" si="27"/>
        <v>N01,N02</v>
      </c>
      <c r="F206" s="5" t="s">
        <v>97</v>
      </c>
      <c r="G206" s="18">
        <v>33</v>
      </c>
      <c r="H206" s="300" t="s">
        <v>3421</v>
      </c>
      <c r="I206" s="5">
        <f t="shared" si="28"/>
        <v>2</v>
      </c>
      <c r="J206" s="5">
        <f t="shared" si="29"/>
        <v>75</v>
      </c>
      <c r="K206" s="5" t="str">
        <f t="shared" si="30"/>
        <v>X</v>
      </c>
      <c r="L206" s="5">
        <f t="shared" si="31"/>
        <v>2</v>
      </c>
      <c r="M206" s="5" t="str">
        <f t="shared" si="32"/>
        <v>132</v>
      </c>
    </row>
    <row r="207" spans="1:13" hidden="1">
      <c r="A207" s="304" t="s">
        <v>3515</v>
      </c>
      <c r="B207" s="65" t="str">
        <f t="shared" si="25"/>
        <v>13276</v>
      </c>
      <c r="C207" s="66" t="s">
        <v>1155</v>
      </c>
      <c r="D207" t="str">
        <f t="shared" si="26"/>
        <v>N01</v>
      </c>
      <c r="E207" s="5" t="str">
        <f t="shared" si="27"/>
        <v>N01</v>
      </c>
      <c r="F207" s="5" t="s">
        <v>92</v>
      </c>
      <c r="G207" s="18">
        <v>56</v>
      </c>
      <c r="H207" s="300" t="s">
        <v>3420</v>
      </c>
      <c r="I207" s="5">
        <f t="shared" si="28"/>
        <v>1</v>
      </c>
      <c r="J207" s="5">
        <f t="shared" si="29"/>
        <v>56</v>
      </c>
      <c r="K207" s="5" t="str">
        <f t="shared" si="30"/>
        <v/>
      </c>
      <c r="L207" s="5">
        <f t="shared" si="31"/>
        <v>1</v>
      </c>
      <c r="M207" s="5" t="str">
        <f t="shared" si="32"/>
        <v>132</v>
      </c>
    </row>
    <row r="208" spans="1:13">
      <c r="A208" s="303" t="s">
        <v>3515</v>
      </c>
      <c r="B208" s="65" t="str">
        <f t="shared" si="25"/>
        <v>13276</v>
      </c>
      <c r="C208" s="65" t="s">
        <v>1155</v>
      </c>
      <c r="D208" t="str">
        <f t="shared" si="26"/>
        <v>N01-N02</v>
      </c>
      <c r="E208" s="5" t="str">
        <f t="shared" si="27"/>
        <v>N01,N02</v>
      </c>
      <c r="F208" s="5" t="s">
        <v>97</v>
      </c>
      <c r="G208" s="18">
        <v>52</v>
      </c>
      <c r="H208" s="300" t="s">
        <v>3420</v>
      </c>
      <c r="I208" s="5">
        <f t="shared" si="28"/>
        <v>2</v>
      </c>
      <c r="J208" s="5">
        <f t="shared" si="29"/>
        <v>108</v>
      </c>
      <c r="K208" s="5" t="str">
        <f t="shared" si="30"/>
        <v>X</v>
      </c>
      <c r="L208" s="5">
        <f t="shared" si="31"/>
        <v>2</v>
      </c>
      <c r="M208" s="5" t="str">
        <f t="shared" si="32"/>
        <v>132</v>
      </c>
    </row>
    <row r="209" spans="1:15" hidden="1">
      <c r="A209" s="304" t="s">
        <v>3516</v>
      </c>
      <c r="B209" s="65" t="str">
        <f t="shared" si="25"/>
        <v>13279</v>
      </c>
      <c r="C209" s="66" t="s">
        <v>236</v>
      </c>
      <c r="D209" t="str">
        <f t="shared" si="26"/>
        <v>N02</v>
      </c>
      <c r="E209" s="5" t="str">
        <f t="shared" si="27"/>
        <v>N02</v>
      </c>
      <c r="F209" s="5" t="s">
        <v>97</v>
      </c>
      <c r="G209" s="18">
        <v>46</v>
      </c>
      <c r="H209" s="300" t="s">
        <v>3420</v>
      </c>
      <c r="I209" s="5">
        <f t="shared" si="28"/>
        <v>1</v>
      </c>
      <c r="J209" s="5">
        <f t="shared" si="29"/>
        <v>46</v>
      </c>
      <c r="K209" s="5" t="str">
        <f t="shared" si="30"/>
        <v/>
      </c>
      <c r="L209" s="5">
        <f t="shared" si="31"/>
        <v>1</v>
      </c>
      <c r="M209" s="5" t="str">
        <f t="shared" si="32"/>
        <v>132</v>
      </c>
    </row>
    <row r="210" spans="1:15">
      <c r="A210" s="303" t="s">
        <v>3516</v>
      </c>
      <c r="B210" s="65" t="str">
        <f t="shared" si="25"/>
        <v>13279</v>
      </c>
      <c r="C210" s="65" t="s">
        <v>236</v>
      </c>
      <c r="D210" t="str">
        <f t="shared" si="26"/>
        <v>N02-N03</v>
      </c>
      <c r="E210" s="5" t="str">
        <f t="shared" si="27"/>
        <v>N02,N03</v>
      </c>
      <c r="F210" s="5" t="s">
        <v>95</v>
      </c>
      <c r="G210" s="18">
        <v>56</v>
      </c>
      <c r="H210" s="300" t="s">
        <v>3420</v>
      </c>
      <c r="I210" s="5">
        <f t="shared" si="28"/>
        <v>2</v>
      </c>
      <c r="J210" s="5">
        <f t="shared" si="29"/>
        <v>102</v>
      </c>
      <c r="K210" s="5" t="str">
        <f t="shared" si="30"/>
        <v>X</v>
      </c>
      <c r="L210" s="5">
        <f t="shared" si="31"/>
        <v>2</v>
      </c>
      <c r="M210" s="5" t="str">
        <f t="shared" si="32"/>
        <v>132</v>
      </c>
    </row>
    <row r="211" spans="1:15">
      <c r="A211" s="304" t="s">
        <v>3517</v>
      </c>
      <c r="B211" s="65" t="str">
        <f t="shared" si="25"/>
        <v>13282</v>
      </c>
      <c r="C211" s="66" t="s">
        <v>3385</v>
      </c>
      <c r="D211" t="str">
        <f t="shared" si="26"/>
        <v>N01</v>
      </c>
      <c r="E211" s="5" t="str">
        <f t="shared" si="27"/>
        <v>N01</v>
      </c>
      <c r="F211" s="5" t="s">
        <v>92</v>
      </c>
      <c r="G211" s="18">
        <v>17</v>
      </c>
      <c r="H211" s="300" t="s">
        <v>3421</v>
      </c>
      <c r="I211" s="5">
        <f t="shared" si="28"/>
        <v>1</v>
      </c>
      <c r="J211" s="5">
        <f t="shared" si="29"/>
        <v>17</v>
      </c>
      <c r="K211" s="5" t="str">
        <f t="shared" si="30"/>
        <v>X</v>
      </c>
      <c r="L211" s="5">
        <f t="shared" si="31"/>
        <v>1</v>
      </c>
      <c r="M211" s="5" t="str">
        <f t="shared" si="32"/>
        <v>132</v>
      </c>
    </row>
    <row r="212" spans="1:15">
      <c r="A212" s="303" t="s">
        <v>3518</v>
      </c>
      <c r="B212" s="65" t="str">
        <f t="shared" si="25"/>
        <v>13285</v>
      </c>
      <c r="C212" s="65" t="s">
        <v>1159</v>
      </c>
      <c r="D212" t="str">
        <f t="shared" si="26"/>
        <v>N01</v>
      </c>
      <c r="E212" s="5" t="str">
        <f t="shared" si="27"/>
        <v>N01</v>
      </c>
      <c r="F212" s="5" t="s">
        <v>92</v>
      </c>
      <c r="G212" s="18">
        <v>30</v>
      </c>
      <c r="H212" s="300" t="s">
        <v>3421</v>
      </c>
      <c r="I212" s="5">
        <f t="shared" si="28"/>
        <v>1</v>
      </c>
      <c r="J212" s="5">
        <f t="shared" si="29"/>
        <v>30</v>
      </c>
      <c r="K212" s="5" t="str">
        <f t="shared" si="30"/>
        <v>X</v>
      </c>
      <c r="L212" s="5">
        <f t="shared" si="31"/>
        <v>1</v>
      </c>
      <c r="M212" s="5" t="str">
        <f t="shared" si="32"/>
        <v>132</v>
      </c>
      <c r="O212" s="1"/>
    </row>
    <row r="213" spans="1:15">
      <c r="A213" s="304" t="s">
        <v>3519</v>
      </c>
      <c r="B213" s="65" t="str">
        <f t="shared" si="25"/>
        <v>13287</v>
      </c>
      <c r="C213" s="66" t="s">
        <v>1160</v>
      </c>
      <c r="D213" t="str">
        <f t="shared" si="26"/>
        <v>N01</v>
      </c>
      <c r="E213" s="5" t="str">
        <f t="shared" si="27"/>
        <v>N01</v>
      </c>
      <c r="F213" s="5" t="s">
        <v>92</v>
      </c>
      <c r="G213" s="18">
        <v>8</v>
      </c>
      <c r="H213" s="300" t="s">
        <v>3422</v>
      </c>
      <c r="I213" s="5">
        <f t="shared" si="28"/>
        <v>1</v>
      </c>
      <c r="J213" s="5">
        <f t="shared" si="29"/>
        <v>8</v>
      </c>
      <c r="K213" s="5" t="str">
        <f t="shared" si="30"/>
        <v>X</v>
      </c>
      <c r="L213" s="5">
        <f t="shared" si="31"/>
        <v>1</v>
      </c>
      <c r="M213" s="5" t="str">
        <f t="shared" si="32"/>
        <v>132</v>
      </c>
    </row>
    <row r="214" spans="1:15" hidden="1">
      <c r="A214" s="303" t="s">
        <v>3520</v>
      </c>
      <c r="B214" s="65" t="str">
        <f t="shared" si="25"/>
        <v>13289</v>
      </c>
      <c r="C214" s="65" t="s">
        <v>1161</v>
      </c>
      <c r="D214" t="str">
        <f t="shared" si="26"/>
        <v>N01</v>
      </c>
      <c r="E214" s="5" t="str">
        <f t="shared" si="27"/>
        <v>N01</v>
      </c>
      <c r="F214" s="5" t="s">
        <v>92</v>
      </c>
      <c r="G214" s="18">
        <v>57</v>
      </c>
      <c r="H214" s="300" t="s">
        <v>3420</v>
      </c>
      <c r="I214" s="5">
        <f t="shared" si="28"/>
        <v>1</v>
      </c>
      <c r="J214" s="5">
        <f t="shared" si="29"/>
        <v>57</v>
      </c>
      <c r="K214" s="5" t="str">
        <f t="shared" si="30"/>
        <v/>
      </c>
      <c r="L214" s="5">
        <f t="shared" si="31"/>
        <v>1</v>
      </c>
      <c r="M214" s="5" t="str">
        <f t="shared" si="32"/>
        <v>132</v>
      </c>
    </row>
    <row r="215" spans="1:15">
      <c r="A215" s="304" t="s">
        <v>3520</v>
      </c>
      <c r="B215" s="65" t="str">
        <f t="shared" si="25"/>
        <v>13289</v>
      </c>
      <c r="C215" s="66" t="s">
        <v>1161</v>
      </c>
      <c r="D215" t="str">
        <f t="shared" si="26"/>
        <v>N01-N02</v>
      </c>
      <c r="E215" s="5" t="str">
        <f t="shared" si="27"/>
        <v>N01,N02</v>
      </c>
      <c r="F215" s="5" t="s">
        <v>97</v>
      </c>
      <c r="G215" s="18">
        <v>55</v>
      </c>
      <c r="H215" s="300" t="s">
        <v>3420</v>
      </c>
      <c r="I215" s="5">
        <f t="shared" si="28"/>
        <v>2</v>
      </c>
      <c r="J215" s="5">
        <f t="shared" si="29"/>
        <v>112</v>
      </c>
      <c r="K215" s="5" t="str">
        <f t="shared" si="30"/>
        <v>X</v>
      </c>
      <c r="L215" s="5">
        <f t="shared" si="31"/>
        <v>2</v>
      </c>
      <c r="M215" s="5" t="str">
        <f t="shared" si="32"/>
        <v>132</v>
      </c>
    </row>
    <row r="216" spans="1:15" hidden="1">
      <c r="A216" s="303" t="s">
        <v>3521</v>
      </c>
      <c r="B216" s="65" t="str">
        <f t="shared" si="25"/>
        <v>13291</v>
      </c>
      <c r="C216" s="65" t="s">
        <v>1162</v>
      </c>
      <c r="D216" t="str">
        <f t="shared" si="26"/>
        <v>N01</v>
      </c>
      <c r="E216" s="5" t="str">
        <f t="shared" si="27"/>
        <v>N01</v>
      </c>
      <c r="F216" s="5" t="s">
        <v>92</v>
      </c>
      <c r="G216" s="18">
        <v>45</v>
      </c>
      <c r="H216" s="300" t="s">
        <v>3421</v>
      </c>
      <c r="I216" s="5">
        <f t="shared" si="28"/>
        <v>1</v>
      </c>
      <c r="J216" s="5">
        <f t="shared" si="29"/>
        <v>45</v>
      </c>
      <c r="K216" s="5" t="str">
        <f t="shared" si="30"/>
        <v/>
      </c>
      <c r="L216" s="5">
        <f t="shared" si="31"/>
        <v>1</v>
      </c>
      <c r="M216" s="5" t="str">
        <f t="shared" si="32"/>
        <v>132</v>
      </c>
    </row>
    <row r="217" spans="1:15">
      <c r="A217" s="304" t="s">
        <v>3521</v>
      </c>
      <c r="B217" s="65" t="str">
        <f t="shared" si="25"/>
        <v>13291</v>
      </c>
      <c r="C217" s="66" t="s">
        <v>1162</v>
      </c>
      <c r="D217" t="str">
        <f t="shared" si="26"/>
        <v>N01-N02</v>
      </c>
      <c r="E217" s="5" t="str">
        <f t="shared" si="27"/>
        <v>N01,N02</v>
      </c>
      <c r="F217" s="5" t="s">
        <v>97</v>
      </c>
      <c r="G217" s="18">
        <v>42</v>
      </c>
      <c r="H217" s="300" t="s">
        <v>3421</v>
      </c>
      <c r="I217" s="5">
        <f t="shared" si="28"/>
        <v>2</v>
      </c>
      <c r="J217" s="5">
        <f t="shared" si="29"/>
        <v>87</v>
      </c>
      <c r="K217" s="5" t="str">
        <f t="shared" si="30"/>
        <v>X</v>
      </c>
      <c r="L217" s="5">
        <f t="shared" si="31"/>
        <v>2</v>
      </c>
      <c r="M217" s="5" t="str">
        <f t="shared" si="32"/>
        <v>132</v>
      </c>
    </row>
    <row r="218" spans="1:15" hidden="1">
      <c r="A218" s="303" t="s">
        <v>3522</v>
      </c>
      <c r="B218" s="65" t="str">
        <f t="shared" si="25"/>
        <v>13295</v>
      </c>
      <c r="C218" s="65" t="s">
        <v>1163</v>
      </c>
      <c r="D218" t="str">
        <f t="shared" si="26"/>
        <v>N01</v>
      </c>
      <c r="E218" s="5" t="str">
        <f t="shared" si="27"/>
        <v>N01</v>
      </c>
      <c r="F218" s="5" t="s">
        <v>92</v>
      </c>
      <c r="G218" s="18">
        <v>44</v>
      </c>
      <c r="H218" s="300" t="s">
        <v>3421</v>
      </c>
      <c r="I218" s="5">
        <f t="shared" si="28"/>
        <v>1</v>
      </c>
      <c r="J218" s="5">
        <f t="shared" si="29"/>
        <v>44</v>
      </c>
      <c r="K218" s="5" t="str">
        <f t="shared" si="30"/>
        <v/>
      </c>
      <c r="L218" s="5">
        <f t="shared" si="31"/>
        <v>1</v>
      </c>
      <c r="M218" s="5" t="str">
        <f t="shared" si="32"/>
        <v>132</v>
      </c>
    </row>
    <row r="219" spans="1:15">
      <c r="A219" s="304" t="s">
        <v>3522</v>
      </c>
      <c r="B219" s="65" t="str">
        <f t="shared" si="25"/>
        <v>13295</v>
      </c>
      <c r="C219" s="66" t="s">
        <v>1163</v>
      </c>
      <c r="D219" t="str">
        <f t="shared" si="26"/>
        <v>N01-N02</v>
      </c>
      <c r="E219" s="5" t="str">
        <f t="shared" si="27"/>
        <v>N01,N02</v>
      </c>
      <c r="F219" s="5" t="s">
        <v>97</v>
      </c>
      <c r="G219" s="18">
        <v>35</v>
      </c>
      <c r="H219" s="300" t="s">
        <v>3421</v>
      </c>
      <c r="I219" s="5">
        <f t="shared" si="28"/>
        <v>2</v>
      </c>
      <c r="J219" s="5">
        <f t="shared" si="29"/>
        <v>79</v>
      </c>
      <c r="K219" s="5" t="str">
        <f t="shared" si="30"/>
        <v>X</v>
      </c>
      <c r="L219" s="5">
        <f t="shared" si="31"/>
        <v>2</v>
      </c>
      <c r="M219" s="5" t="str">
        <f t="shared" si="32"/>
        <v>132</v>
      </c>
    </row>
    <row r="220" spans="1:15" hidden="1">
      <c r="A220" s="303" t="s">
        <v>3523</v>
      </c>
      <c r="B220" s="65" t="str">
        <f t="shared" si="25"/>
        <v>13299</v>
      </c>
      <c r="C220" s="65" t="s">
        <v>945</v>
      </c>
      <c r="D220" t="str">
        <f t="shared" si="26"/>
        <v>N01</v>
      </c>
      <c r="E220" s="5" t="str">
        <f t="shared" si="27"/>
        <v>N01</v>
      </c>
      <c r="F220" s="5" t="s">
        <v>92</v>
      </c>
      <c r="G220" s="18">
        <v>44</v>
      </c>
      <c r="H220" s="300" t="s">
        <v>3419</v>
      </c>
      <c r="I220" s="5">
        <f t="shared" si="28"/>
        <v>1</v>
      </c>
      <c r="J220" s="5">
        <f t="shared" si="29"/>
        <v>44</v>
      </c>
      <c r="K220" s="5" t="str">
        <f t="shared" si="30"/>
        <v/>
      </c>
      <c r="L220" s="5">
        <f t="shared" si="31"/>
        <v>1</v>
      </c>
      <c r="M220" s="5" t="str">
        <f t="shared" si="32"/>
        <v>132</v>
      </c>
    </row>
    <row r="221" spans="1:15">
      <c r="A221" s="304" t="s">
        <v>3523</v>
      </c>
      <c r="B221" s="65" t="str">
        <f t="shared" si="25"/>
        <v>13299</v>
      </c>
      <c r="C221" s="66" t="s">
        <v>945</v>
      </c>
      <c r="D221" t="str">
        <f t="shared" si="26"/>
        <v>N01-N02</v>
      </c>
      <c r="E221" s="5" t="str">
        <f t="shared" si="27"/>
        <v>N01,N02</v>
      </c>
      <c r="F221" s="5" t="s">
        <v>97</v>
      </c>
      <c r="G221" s="18">
        <v>55</v>
      </c>
      <c r="H221" s="300" t="s">
        <v>3419</v>
      </c>
      <c r="I221" s="5">
        <f t="shared" si="28"/>
        <v>2</v>
      </c>
      <c r="J221" s="5">
        <f t="shared" si="29"/>
        <v>99</v>
      </c>
      <c r="K221" s="5" t="str">
        <f t="shared" si="30"/>
        <v>X</v>
      </c>
      <c r="L221" s="5">
        <f t="shared" si="31"/>
        <v>2</v>
      </c>
      <c r="M221" s="5" t="str">
        <f t="shared" si="32"/>
        <v>132</v>
      </c>
    </row>
    <row r="222" spans="1:15">
      <c r="A222" s="303" t="s">
        <v>3524</v>
      </c>
      <c r="B222" s="65" t="str">
        <f t="shared" si="25"/>
        <v>13303</v>
      </c>
      <c r="C222" s="65" t="s">
        <v>216</v>
      </c>
      <c r="D222" t="str">
        <f t="shared" si="26"/>
        <v>N04</v>
      </c>
      <c r="E222" s="5" t="str">
        <f t="shared" si="27"/>
        <v>N04</v>
      </c>
      <c r="F222" s="5" t="s">
        <v>96</v>
      </c>
      <c r="G222" s="18">
        <v>20</v>
      </c>
      <c r="H222" s="300" t="s">
        <v>3420</v>
      </c>
      <c r="I222" s="5">
        <f t="shared" si="28"/>
        <v>1</v>
      </c>
      <c r="J222" s="5">
        <f t="shared" si="29"/>
        <v>20</v>
      </c>
      <c r="K222" s="5" t="str">
        <f t="shared" si="30"/>
        <v>X</v>
      </c>
      <c r="L222" s="5">
        <f t="shared" si="31"/>
        <v>1</v>
      </c>
      <c r="M222" s="5" t="str">
        <f t="shared" si="32"/>
        <v>133</v>
      </c>
    </row>
    <row r="223" spans="1:15">
      <c r="A223" s="304" t="s">
        <v>3525</v>
      </c>
      <c r="B223" s="65" t="str">
        <f t="shared" si="25"/>
        <v>13305</v>
      </c>
      <c r="C223" s="66" t="s">
        <v>940</v>
      </c>
      <c r="D223" t="str">
        <f t="shared" si="26"/>
        <v>N10</v>
      </c>
      <c r="E223" s="5" t="str">
        <f t="shared" si="27"/>
        <v>N10</v>
      </c>
      <c r="F223" s="5" t="s">
        <v>123</v>
      </c>
      <c r="G223" s="18">
        <v>32</v>
      </c>
      <c r="H223" s="300" t="s">
        <v>3421</v>
      </c>
      <c r="I223" s="5">
        <f t="shared" si="28"/>
        <v>1</v>
      </c>
      <c r="J223" s="5">
        <f t="shared" si="29"/>
        <v>32</v>
      </c>
      <c r="K223" s="5" t="str">
        <f t="shared" si="30"/>
        <v>X</v>
      </c>
      <c r="L223" s="5">
        <f t="shared" si="31"/>
        <v>1</v>
      </c>
      <c r="M223" s="5" t="str">
        <f t="shared" si="32"/>
        <v>133</v>
      </c>
    </row>
    <row r="224" spans="1:15" hidden="1">
      <c r="A224" s="303" t="s">
        <v>3526</v>
      </c>
      <c r="B224" s="65" t="str">
        <f t="shared" si="25"/>
        <v>13305</v>
      </c>
      <c r="C224" s="65" t="s">
        <v>940</v>
      </c>
      <c r="D224" t="str">
        <f t="shared" si="26"/>
        <v>N02</v>
      </c>
      <c r="E224" s="5" t="str">
        <f t="shared" si="27"/>
        <v>N02</v>
      </c>
      <c r="F224" s="5" t="s">
        <v>97</v>
      </c>
      <c r="G224" s="18">
        <v>39</v>
      </c>
      <c r="H224" s="300" t="s">
        <v>3420</v>
      </c>
      <c r="I224" s="5">
        <f t="shared" si="28"/>
        <v>1</v>
      </c>
      <c r="J224" s="5">
        <f t="shared" si="29"/>
        <v>39</v>
      </c>
      <c r="K224" s="5" t="str">
        <f t="shared" si="30"/>
        <v/>
      </c>
      <c r="L224" s="5">
        <f t="shared" si="31"/>
        <v>1</v>
      </c>
      <c r="M224" s="5" t="str">
        <f t="shared" si="32"/>
        <v>133</v>
      </c>
    </row>
    <row r="225" spans="1:15" hidden="1">
      <c r="A225" s="304" t="s">
        <v>3526</v>
      </c>
      <c r="B225" s="65" t="str">
        <f t="shared" si="25"/>
        <v>13305</v>
      </c>
      <c r="C225" s="66" t="s">
        <v>940</v>
      </c>
      <c r="D225" t="str">
        <f t="shared" si="26"/>
        <v>N02,N03</v>
      </c>
      <c r="E225" s="5" t="str">
        <f t="shared" si="27"/>
        <v>N02,N03</v>
      </c>
      <c r="F225" s="5" t="s">
        <v>95</v>
      </c>
      <c r="G225" s="18">
        <v>25</v>
      </c>
      <c r="H225" s="300" t="s">
        <v>3420</v>
      </c>
      <c r="I225" s="5">
        <f t="shared" si="28"/>
        <v>2</v>
      </c>
      <c r="J225" s="5">
        <f t="shared" si="29"/>
        <v>64</v>
      </c>
      <c r="K225" s="5" t="str">
        <f t="shared" si="30"/>
        <v/>
      </c>
      <c r="L225" s="5">
        <f t="shared" si="31"/>
        <v>2</v>
      </c>
      <c r="M225" s="5" t="str">
        <f t="shared" si="32"/>
        <v>133</v>
      </c>
    </row>
    <row r="226" spans="1:15" hidden="1">
      <c r="A226" s="303" t="s">
        <v>3526</v>
      </c>
      <c r="B226" s="65" t="str">
        <f t="shared" si="25"/>
        <v>13305</v>
      </c>
      <c r="C226" s="65" t="s">
        <v>940</v>
      </c>
      <c r="D226" t="str">
        <f t="shared" si="26"/>
        <v>N02,N03,N04</v>
      </c>
      <c r="E226" s="5" t="str">
        <f t="shared" si="27"/>
        <v>N02,N03,N04</v>
      </c>
      <c r="F226" s="5" t="s">
        <v>96</v>
      </c>
      <c r="G226" s="18">
        <v>36</v>
      </c>
      <c r="H226" s="300" t="s">
        <v>3420</v>
      </c>
      <c r="I226" s="5">
        <f t="shared" si="28"/>
        <v>3</v>
      </c>
      <c r="J226" s="5">
        <f t="shared" si="29"/>
        <v>100</v>
      </c>
      <c r="K226" s="5" t="str">
        <f t="shared" si="30"/>
        <v/>
      </c>
      <c r="L226" s="5">
        <f t="shared" si="31"/>
        <v>3</v>
      </c>
      <c r="M226" s="5" t="str">
        <f t="shared" si="32"/>
        <v>133</v>
      </c>
    </row>
    <row r="227" spans="1:15" hidden="1">
      <c r="A227" s="304" t="s">
        <v>3526</v>
      </c>
      <c r="B227" s="65" t="str">
        <f t="shared" si="25"/>
        <v>13305</v>
      </c>
      <c r="C227" s="66" t="s">
        <v>940</v>
      </c>
      <c r="D227" t="str">
        <f t="shared" si="26"/>
        <v>N02,N03,N04,N05</v>
      </c>
      <c r="E227" s="5" t="str">
        <f t="shared" si="27"/>
        <v>N02,N03,N04,N05</v>
      </c>
      <c r="F227" s="5" t="s">
        <v>94</v>
      </c>
      <c r="G227" s="18">
        <v>50</v>
      </c>
      <c r="H227" s="300" t="s">
        <v>3420</v>
      </c>
      <c r="I227" s="5">
        <f t="shared" si="28"/>
        <v>4</v>
      </c>
      <c r="J227" s="5">
        <f t="shared" si="29"/>
        <v>150</v>
      </c>
      <c r="K227" s="5" t="str">
        <f t="shared" si="30"/>
        <v/>
      </c>
      <c r="L227" s="5">
        <f t="shared" si="31"/>
        <v>4</v>
      </c>
      <c r="M227" s="5" t="str">
        <f t="shared" si="32"/>
        <v>133</v>
      </c>
    </row>
    <row r="228" spans="1:15" hidden="1">
      <c r="A228" s="303" t="s">
        <v>3526</v>
      </c>
      <c r="B228" s="65" t="str">
        <f t="shared" si="25"/>
        <v>13305</v>
      </c>
      <c r="C228" s="65" t="s">
        <v>940</v>
      </c>
      <c r="D228" t="str">
        <f t="shared" si="26"/>
        <v>N02,N03,N04,N05,N06</v>
      </c>
      <c r="E228" s="5" t="str">
        <f t="shared" si="27"/>
        <v>N02,N03,N04,N05,N06</v>
      </c>
      <c r="F228" s="5" t="s">
        <v>93</v>
      </c>
      <c r="G228" s="18">
        <v>46</v>
      </c>
      <c r="H228" s="300" t="s">
        <v>3420</v>
      </c>
      <c r="I228" s="5">
        <f t="shared" si="28"/>
        <v>5</v>
      </c>
      <c r="J228" s="5">
        <f t="shared" si="29"/>
        <v>196</v>
      </c>
      <c r="K228" s="5" t="str">
        <f t="shared" si="30"/>
        <v/>
      </c>
      <c r="L228" s="5">
        <f t="shared" si="31"/>
        <v>5</v>
      </c>
      <c r="M228" s="5" t="str">
        <f t="shared" si="32"/>
        <v>133</v>
      </c>
    </row>
    <row r="229" spans="1:15">
      <c r="A229" s="304" t="s">
        <v>3526</v>
      </c>
      <c r="B229" s="65" t="str">
        <f t="shared" si="25"/>
        <v>13305</v>
      </c>
      <c r="C229" s="66" t="s">
        <v>940</v>
      </c>
      <c r="D229" t="str">
        <f t="shared" si="26"/>
        <v>N02-N07</v>
      </c>
      <c r="E229" s="5" t="str">
        <f t="shared" si="27"/>
        <v>N02,N03,N04,N05,N06,N07</v>
      </c>
      <c r="F229" s="5" t="s">
        <v>122</v>
      </c>
      <c r="G229" s="18">
        <v>46</v>
      </c>
      <c r="H229" s="300" t="s">
        <v>3420</v>
      </c>
      <c r="I229" s="5">
        <f t="shared" si="28"/>
        <v>6</v>
      </c>
      <c r="J229" s="5">
        <f t="shared" si="29"/>
        <v>242</v>
      </c>
      <c r="K229" s="5" t="str">
        <f t="shared" si="30"/>
        <v>X</v>
      </c>
      <c r="L229" s="5">
        <f t="shared" si="31"/>
        <v>6</v>
      </c>
      <c r="M229" s="5" t="str">
        <f t="shared" si="32"/>
        <v>133</v>
      </c>
    </row>
    <row r="230" spans="1:15" hidden="1">
      <c r="A230" s="303" t="s">
        <v>3527</v>
      </c>
      <c r="B230" s="65" t="str">
        <f t="shared" si="25"/>
        <v>13307</v>
      </c>
      <c r="C230" s="65" t="s">
        <v>1131</v>
      </c>
      <c r="D230" t="str">
        <f t="shared" si="26"/>
        <v>N02</v>
      </c>
      <c r="E230" s="5" t="str">
        <f t="shared" si="27"/>
        <v>N02</v>
      </c>
      <c r="F230" s="5" t="s">
        <v>97</v>
      </c>
      <c r="G230" s="18">
        <v>44</v>
      </c>
      <c r="H230" s="300" t="s">
        <v>3420</v>
      </c>
      <c r="I230" s="5">
        <f t="shared" si="28"/>
        <v>1</v>
      </c>
      <c r="J230" s="5">
        <f t="shared" si="29"/>
        <v>44</v>
      </c>
      <c r="K230" s="5" t="str">
        <f t="shared" si="30"/>
        <v/>
      </c>
      <c r="L230" s="5">
        <f t="shared" si="31"/>
        <v>1</v>
      </c>
      <c r="M230" s="5" t="str">
        <f t="shared" si="32"/>
        <v>133</v>
      </c>
    </row>
    <row r="231" spans="1:15" hidden="1">
      <c r="A231" s="304" t="s">
        <v>3527</v>
      </c>
      <c r="B231" s="65" t="str">
        <f t="shared" si="25"/>
        <v>13307</v>
      </c>
      <c r="C231" s="66" t="s">
        <v>1131</v>
      </c>
      <c r="D231" t="str">
        <f t="shared" si="26"/>
        <v>N02,N03</v>
      </c>
      <c r="E231" s="5" t="str">
        <f t="shared" si="27"/>
        <v>N02,N03</v>
      </c>
      <c r="F231" s="5" t="s">
        <v>95</v>
      </c>
      <c r="G231" s="18">
        <v>46</v>
      </c>
      <c r="H231" s="300" t="s">
        <v>3420</v>
      </c>
      <c r="I231" s="5">
        <f t="shared" si="28"/>
        <v>2</v>
      </c>
      <c r="J231" s="5">
        <f t="shared" si="29"/>
        <v>90</v>
      </c>
      <c r="K231" s="5" t="str">
        <f t="shared" si="30"/>
        <v/>
      </c>
      <c r="L231" s="5">
        <f t="shared" si="31"/>
        <v>2</v>
      </c>
      <c r="M231" s="5" t="str">
        <f t="shared" si="32"/>
        <v>133</v>
      </c>
    </row>
    <row r="232" spans="1:15" hidden="1">
      <c r="A232" s="303" t="s">
        <v>3527</v>
      </c>
      <c r="B232" s="65" t="str">
        <f t="shared" si="25"/>
        <v>13307</v>
      </c>
      <c r="C232" s="65" t="s">
        <v>1131</v>
      </c>
      <c r="D232" t="str">
        <f t="shared" si="26"/>
        <v>N02,N03,N04</v>
      </c>
      <c r="E232" s="5" t="str">
        <f t="shared" si="27"/>
        <v>N02,N03,N04</v>
      </c>
      <c r="F232" s="5" t="s">
        <v>96</v>
      </c>
      <c r="G232" s="18">
        <v>41</v>
      </c>
      <c r="H232" s="300" t="s">
        <v>3420</v>
      </c>
      <c r="I232" s="5">
        <f t="shared" si="28"/>
        <v>3</v>
      </c>
      <c r="J232" s="5">
        <f t="shared" si="29"/>
        <v>131</v>
      </c>
      <c r="K232" s="5" t="str">
        <f t="shared" si="30"/>
        <v/>
      </c>
      <c r="L232" s="5">
        <f t="shared" si="31"/>
        <v>3</v>
      </c>
      <c r="M232" s="5" t="str">
        <f t="shared" si="32"/>
        <v>133</v>
      </c>
    </row>
    <row r="233" spans="1:15" hidden="1">
      <c r="A233" s="304" t="s">
        <v>3527</v>
      </c>
      <c r="B233" s="65" t="str">
        <f t="shared" si="25"/>
        <v>13307</v>
      </c>
      <c r="C233" s="66" t="s">
        <v>1131</v>
      </c>
      <c r="D233" t="str">
        <f t="shared" si="26"/>
        <v>N02,N03,N04,N05</v>
      </c>
      <c r="E233" s="5" t="str">
        <f t="shared" si="27"/>
        <v>N02,N03,N04,N05</v>
      </c>
      <c r="F233" s="5" t="s">
        <v>94</v>
      </c>
      <c r="G233" s="18">
        <v>37</v>
      </c>
      <c r="H233" s="300" t="s">
        <v>3420</v>
      </c>
      <c r="I233" s="5">
        <f t="shared" si="28"/>
        <v>4</v>
      </c>
      <c r="J233" s="5">
        <f t="shared" si="29"/>
        <v>168</v>
      </c>
      <c r="K233" s="5" t="str">
        <f t="shared" si="30"/>
        <v/>
      </c>
      <c r="L233" s="5">
        <f t="shared" si="31"/>
        <v>4</v>
      </c>
      <c r="M233" s="5" t="str">
        <f t="shared" si="32"/>
        <v>133</v>
      </c>
    </row>
    <row r="234" spans="1:15" hidden="1">
      <c r="A234" s="303" t="s">
        <v>3527</v>
      </c>
      <c r="B234" s="65" t="str">
        <f t="shared" si="25"/>
        <v>13307</v>
      </c>
      <c r="C234" s="65" t="s">
        <v>1131</v>
      </c>
      <c r="D234" t="str">
        <f t="shared" si="26"/>
        <v>N02,N03,N04,N05,N06</v>
      </c>
      <c r="E234" s="5" t="str">
        <f t="shared" si="27"/>
        <v>N02,N03,N04,N05,N06</v>
      </c>
      <c r="F234" s="5" t="s">
        <v>93</v>
      </c>
      <c r="G234" s="18">
        <v>30</v>
      </c>
      <c r="H234" s="300" t="s">
        <v>3420</v>
      </c>
      <c r="I234" s="5">
        <f t="shared" si="28"/>
        <v>5</v>
      </c>
      <c r="J234" s="5">
        <f t="shared" si="29"/>
        <v>198</v>
      </c>
      <c r="K234" s="5" t="str">
        <f t="shared" si="30"/>
        <v/>
      </c>
      <c r="L234" s="5">
        <f t="shared" si="31"/>
        <v>5</v>
      </c>
      <c r="M234" s="5" t="str">
        <f t="shared" si="32"/>
        <v>133</v>
      </c>
    </row>
    <row r="235" spans="1:15" hidden="1">
      <c r="A235" s="304" t="s">
        <v>3527</v>
      </c>
      <c r="B235" s="65" t="str">
        <f t="shared" si="25"/>
        <v>13307</v>
      </c>
      <c r="C235" s="66" t="s">
        <v>1131</v>
      </c>
      <c r="D235" t="str">
        <f t="shared" si="26"/>
        <v>N02,N03,N04,N05,N06,N07</v>
      </c>
      <c r="E235" s="5" t="str">
        <f t="shared" si="27"/>
        <v>N02,N03,N04,N05,N06,N07</v>
      </c>
      <c r="F235" s="5" t="s">
        <v>122</v>
      </c>
      <c r="G235" s="18">
        <v>44</v>
      </c>
      <c r="H235" s="300" t="s">
        <v>3420</v>
      </c>
      <c r="I235" s="5">
        <f t="shared" si="28"/>
        <v>6</v>
      </c>
      <c r="J235" s="5">
        <f t="shared" si="29"/>
        <v>242</v>
      </c>
      <c r="K235" s="5" t="str">
        <f t="shared" si="30"/>
        <v/>
      </c>
      <c r="L235" s="5">
        <f t="shared" si="31"/>
        <v>6</v>
      </c>
      <c r="M235" s="5" t="str">
        <f t="shared" si="32"/>
        <v>133</v>
      </c>
    </row>
    <row r="236" spans="1:15">
      <c r="A236" s="303" t="s">
        <v>3527</v>
      </c>
      <c r="B236" s="65" t="str">
        <f t="shared" si="25"/>
        <v>13307</v>
      </c>
      <c r="C236" s="65" t="s">
        <v>1131</v>
      </c>
      <c r="D236" t="str">
        <f t="shared" si="26"/>
        <v>N02-N08</v>
      </c>
      <c r="E236" s="5" t="str">
        <f t="shared" si="27"/>
        <v>N02,N03,N04,N05,N06,N07,N08</v>
      </c>
      <c r="F236" s="5" t="s">
        <v>99</v>
      </c>
      <c r="G236" s="18">
        <v>36</v>
      </c>
      <c r="H236" s="300" t="s">
        <v>3420</v>
      </c>
      <c r="I236" s="5">
        <f t="shared" si="28"/>
        <v>7</v>
      </c>
      <c r="J236" s="5">
        <f t="shared" si="29"/>
        <v>278</v>
      </c>
      <c r="K236" s="5" t="str">
        <f t="shared" si="30"/>
        <v>X</v>
      </c>
      <c r="L236" s="5">
        <f t="shared" si="31"/>
        <v>7</v>
      </c>
      <c r="M236" s="5" t="str">
        <f t="shared" si="32"/>
        <v>133</v>
      </c>
    </row>
    <row r="237" spans="1:15" hidden="1">
      <c r="A237" s="304" t="s">
        <v>3528</v>
      </c>
      <c r="B237" s="65" t="str">
        <f t="shared" si="25"/>
        <v>13312</v>
      </c>
      <c r="C237" s="66" t="s">
        <v>1168</v>
      </c>
      <c r="D237" t="str">
        <f t="shared" si="26"/>
        <v>N01</v>
      </c>
      <c r="E237" s="5" t="str">
        <f t="shared" si="27"/>
        <v>N01</v>
      </c>
      <c r="F237" s="5" t="s">
        <v>92</v>
      </c>
      <c r="G237" s="18">
        <v>55</v>
      </c>
      <c r="H237" s="300" t="s">
        <v>3421</v>
      </c>
      <c r="I237" s="5">
        <f t="shared" si="28"/>
        <v>1</v>
      </c>
      <c r="J237" s="5">
        <f t="shared" si="29"/>
        <v>55</v>
      </c>
      <c r="K237" s="5" t="str">
        <f t="shared" si="30"/>
        <v/>
      </c>
      <c r="L237" s="5">
        <f t="shared" si="31"/>
        <v>1</v>
      </c>
      <c r="M237" s="5" t="str">
        <f t="shared" si="32"/>
        <v>133</v>
      </c>
    </row>
    <row r="238" spans="1:15" hidden="1">
      <c r="A238" s="303" t="s">
        <v>3528</v>
      </c>
      <c r="B238" s="65" t="str">
        <f t="shared" si="25"/>
        <v>13312</v>
      </c>
      <c r="C238" s="65" t="s">
        <v>1168</v>
      </c>
      <c r="D238" t="str">
        <f t="shared" si="26"/>
        <v>N01,N02</v>
      </c>
      <c r="E238" s="5" t="str">
        <f t="shared" si="27"/>
        <v>N01,N02</v>
      </c>
      <c r="F238" s="5" t="s">
        <v>97</v>
      </c>
      <c r="G238" s="18">
        <v>22</v>
      </c>
      <c r="H238" s="300" t="s">
        <v>3421</v>
      </c>
      <c r="I238" s="5">
        <f t="shared" si="28"/>
        <v>2</v>
      </c>
      <c r="J238" s="5">
        <f t="shared" si="29"/>
        <v>77</v>
      </c>
      <c r="K238" s="5" t="str">
        <f t="shared" si="30"/>
        <v/>
      </c>
      <c r="L238" s="5">
        <f t="shared" si="31"/>
        <v>2</v>
      </c>
      <c r="M238" s="5" t="str">
        <f t="shared" si="32"/>
        <v>133</v>
      </c>
    </row>
    <row r="239" spans="1:15" hidden="1">
      <c r="A239" s="304" t="s">
        <v>3528</v>
      </c>
      <c r="B239" s="65" t="str">
        <f t="shared" si="25"/>
        <v>13312</v>
      </c>
      <c r="C239" s="66" t="s">
        <v>1168</v>
      </c>
      <c r="D239" t="str">
        <f t="shared" si="26"/>
        <v>N01,N02,N03</v>
      </c>
      <c r="E239" s="5" t="str">
        <f t="shared" si="27"/>
        <v>N01,N02,N03</v>
      </c>
      <c r="F239" s="5" t="s">
        <v>95</v>
      </c>
      <c r="G239" s="18">
        <v>34</v>
      </c>
      <c r="H239" s="300" t="s">
        <v>3421</v>
      </c>
      <c r="I239" s="5">
        <f t="shared" si="28"/>
        <v>3</v>
      </c>
      <c r="J239" s="5">
        <f t="shared" si="29"/>
        <v>111</v>
      </c>
      <c r="K239" s="5" t="str">
        <f t="shared" si="30"/>
        <v/>
      </c>
      <c r="L239" s="5">
        <f t="shared" si="31"/>
        <v>3</v>
      </c>
      <c r="M239" s="5" t="str">
        <f t="shared" si="32"/>
        <v>133</v>
      </c>
      <c r="O239" s="1"/>
    </row>
    <row r="240" spans="1:15">
      <c r="A240" s="303" t="s">
        <v>3528</v>
      </c>
      <c r="B240" s="65" t="str">
        <f t="shared" si="25"/>
        <v>13312</v>
      </c>
      <c r="C240" s="65" t="s">
        <v>1168</v>
      </c>
      <c r="D240" t="str">
        <f t="shared" si="26"/>
        <v>N01-N04</v>
      </c>
      <c r="E240" s="5" t="str">
        <f t="shared" si="27"/>
        <v>N01,N02,N03,N04</v>
      </c>
      <c r="F240" s="5" t="s">
        <v>96</v>
      </c>
      <c r="G240" s="18">
        <v>54</v>
      </c>
      <c r="H240" s="300" t="s">
        <v>3421</v>
      </c>
      <c r="I240" s="5">
        <f t="shared" si="28"/>
        <v>4</v>
      </c>
      <c r="J240" s="5">
        <f t="shared" si="29"/>
        <v>165</v>
      </c>
      <c r="K240" s="5" t="str">
        <f t="shared" si="30"/>
        <v>X</v>
      </c>
      <c r="L240" s="5">
        <f t="shared" si="31"/>
        <v>4</v>
      </c>
      <c r="M240" s="5" t="str">
        <f t="shared" si="32"/>
        <v>133</v>
      </c>
    </row>
    <row r="241" spans="1:13" hidden="1">
      <c r="A241" s="304" t="s">
        <v>3529</v>
      </c>
      <c r="B241" s="65" t="str">
        <f t="shared" si="25"/>
        <v>13313</v>
      </c>
      <c r="C241" s="66" t="s">
        <v>273</v>
      </c>
      <c r="D241" t="str">
        <f t="shared" si="26"/>
        <v>N01</v>
      </c>
      <c r="E241" s="5" t="str">
        <f t="shared" si="27"/>
        <v>N01</v>
      </c>
      <c r="F241" s="5" t="s">
        <v>92</v>
      </c>
      <c r="G241" s="18">
        <v>39</v>
      </c>
      <c r="H241" s="300" t="s">
        <v>3421</v>
      </c>
      <c r="I241" s="5">
        <f t="shared" si="28"/>
        <v>1</v>
      </c>
      <c r="J241" s="5">
        <f t="shared" si="29"/>
        <v>39</v>
      </c>
      <c r="K241" s="5" t="str">
        <f t="shared" si="30"/>
        <v/>
      </c>
      <c r="L241" s="5">
        <f t="shared" si="31"/>
        <v>1</v>
      </c>
      <c r="M241" s="5" t="str">
        <f t="shared" si="32"/>
        <v>133</v>
      </c>
    </row>
    <row r="242" spans="1:13">
      <c r="A242" s="303" t="s">
        <v>3529</v>
      </c>
      <c r="B242" s="65" t="str">
        <f t="shared" si="25"/>
        <v>13313</v>
      </c>
      <c r="C242" s="65" t="s">
        <v>273</v>
      </c>
      <c r="D242" t="str">
        <f t="shared" si="26"/>
        <v>N01-N02</v>
      </c>
      <c r="E242" s="5" t="str">
        <f t="shared" si="27"/>
        <v>N01,N02</v>
      </c>
      <c r="F242" s="5" t="s">
        <v>97</v>
      </c>
      <c r="G242" s="18">
        <v>44</v>
      </c>
      <c r="H242" s="300" t="s">
        <v>3421</v>
      </c>
      <c r="I242" s="5">
        <f t="shared" si="28"/>
        <v>2</v>
      </c>
      <c r="J242" s="5">
        <f t="shared" si="29"/>
        <v>83</v>
      </c>
      <c r="K242" s="5" t="str">
        <f t="shared" si="30"/>
        <v>X</v>
      </c>
      <c r="L242" s="5">
        <f t="shared" si="31"/>
        <v>2</v>
      </c>
      <c r="M242" s="5" t="str">
        <f t="shared" si="32"/>
        <v>133</v>
      </c>
    </row>
    <row r="243" spans="1:13" hidden="1">
      <c r="A243" s="304" t="s">
        <v>3530</v>
      </c>
      <c r="B243" s="65" t="str">
        <f t="shared" si="25"/>
        <v>13314</v>
      </c>
      <c r="C243" s="66" t="s">
        <v>941</v>
      </c>
      <c r="D243" t="str">
        <f t="shared" si="26"/>
        <v>N02</v>
      </c>
      <c r="E243" s="5" t="str">
        <f t="shared" si="27"/>
        <v>N02</v>
      </c>
      <c r="F243" s="5" t="s">
        <v>97</v>
      </c>
      <c r="G243" s="18">
        <v>47</v>
      </c>
      <c r="H243" s="300" t="s">
        <v>3421</v>
      </c>
      <c r="I243" s="5">
        <f t="shared" si="28"/>
        <v>1</v>
      </c>
      <c r="J243" s="5">
        <f t="shared" si="29"/>
        <v>47</v>
      </c>
      <c r="K243" s="5" t="str">
        <f t="shared" si="30"/>
        <v/>
      </c>
      <c r="L243" s="5">
        <f t="shared" si="31"/>
        <v>1</v>
      </c>
      <c r="M243" s="5" t="str">
        <f t="shared" si="32"/>
        <v>133</v>
      </c>
    </row>
    <row r="244" spans="1:13" hidden="1">
      <c r="A244" s="303" t="s">
        <v>3530</v>
      </c>
      <c r="B244" s="65" t="str">
        <f t="shared" si="25"/>
        <v>13314</v>
      </c>
      <c r="C244" s="65" t="s">
        <v>941</v>
      </c>
      <c r="D244" t="str">
        <f t="shared" si="26"/>
        <v>N02,N03</v>
      </c>
      <c r="E244" s="5" t="str">
        <f t="shared" si="27"/>
        <v>N02,N03</v>
      </c>
      <c r="F244" s="5" t="s">
        <v>95</v>
      </c>
      <c r="G244" s="18">
        <v>33</v>
      </c>
      <c r="H244" s="300" t="s">
        <v>3421</v>
      </c>
      <c r="I244" s="5">
        <f t="shared" si="28"/>
        <v>2</v>
      </c>
      <c r="J244" s="5">
        <f t="shared" si="29"/>
        <v>80</v>
      </c>
      <c r="K244" s="5" t="str">
        <f t="shared" si="30"/>
        <v/>
      </c>
      <c r="L244" s="5">
        <f t="shared" si="31"/>
        <v>2</v>
      </c>
      <c r="M244" s="5" t="str">
        <f t="shared" si="32"/>
        <v>133</v>
      </c>
    </row>
    <row r="245" spans="1:13" hidden="1">
      <c r="A245" s="304" t="s">
        <v>3530</v>
      </c>
      <c r="B245" s="65" t="str">
        <f t="shared" si="25"/>
        <v>13314</v>
      </c>
      <c r="C245" s="66" t="s">
        <v>941</v>
      </c>
      <c r="D245" t="str">
        <f t="shared" si="26"/>
        <v>N02,N03,N04</v>
      </c>
      <c r="E245" s="5" t="str">
        <f t="shared" si="27"/>
        <v>N02,N03,N04</v>
      </c>
      <c r="F245" s="5" t="s">
        <v>96</v>
      </c>
      <c r="G245" s="18">
        <v>46</v>
      </c>
      <c r="H245" s="300" t="s">
        <v>3421</v>
      </c>
      <c r="I245" s="5">
        <f t="shared" si="28"/>
        <v>3</v>
      </c>
      <c r="J245" s="5">
        <f t="shared" si="29"/>
        <v>126</v>
      </c>
      <c r="K245" s="5" t="str">
        <f t="shared" si="30"/>
        <v/>
      </c>
      <c r="L245" s="5">
        <f t="shared" si="31"/>
        <v>3</v>
      </c>
      <c r="M245" s="5" t="str">
        <f t="shared" si="32"/>
        <v>133</v>
      </c>
    </row>
    <row r="246" spans="1:13">
      <c r="A246" s="303" t="s">
        <v>3530</v>
      </c>
      <c r="B246" s="65" t="str">
        <f t="shared" si="25"/>
        <v>13314</v>
      </c>
      <c r="C246" s="65" t="s">
        <v>941</v>
      </c>
      <c r="D246" t="str">
        <f t="shared" si="26"/>
        <v>N02-N05</v>
      </c>
      <c r="E246" s="5" t="str">
        <f t="shared" si="27"/>
        <v>N02,N03,N04,N05</v>
      </c>
      <c r="F246" s="5" t="s">
        <v>94</v>
      </c>
      <c r="G246" s="18">
        <v>46</v>
      </c>
      <c r="H246" s="300" t="s">
        <v>3421</v>
      </c>
      <c r="I246" s="5">
        <f t="shared" si="28"/>
        <v>4</v>
      </c>
      <c r="J246" s="5">
        <f t="shared" si="29"/>
        <v>172</v>
      </c>
      <c r="K246" s="5" t="str">
        <f t="shared" si="30"/>
        <v>X</v>
      </c>
      <c r="L246" s="5">
        <f t="shared" si="31"/>
        <v>4</v>
      </c>
      <c r="M246" s="5" t="str">
        <f t="shared" si="32"/>
        <v>133</v>
      </c>
    </row>
    <row r="247" spans="1:13" hidden="1">
      <c r="A247" s="304" t="s">
        <v>3531</v>
      </c>
      <c r="B247" s="65" t="str">
        <f t="shared" si="25"/>
        <v>13316</v>
      </c>
      <c r="C247" s="66" t="s">
        <v>1174</v>
      </c>
      <c r="D247" t="str">
        <f t="shared" si="26"/>
        <v>N01</v>
      </c>
      <c r="E247" s="5" t="str">
        <f t="shared" si="27"/>
        <v>N01</v>
      </c>
      <c r="F247" s="5" t="s">
        <v>92</v>
      </c>
      <c r="G247" s="18">
        <v>44</v>
      </c>
      <c r="H247" s="300" t="s">
        <v>3421</v>
      </c>
      <c r="I247" s="5">
        <f t="shared" si="28"/>
        <v>1</v>
      </c>
      <c r="J247" s="5">
        <f t="shared" si="29"/>
        <v>44</v>
      </c>
      <c r="K247" s="5" t="str">
        <f t="shared" si="30"/>
        <v/>
      </c>
      <c r="L247" s="5">
        <f t="shared" si="31"/>
        <v>1</v>
      </c>
      <c r="M247" s="5" t="str">
        <f t="shared" si="32"/>
        <v>133</v>
      </c>
    </row>
    <row r="248" spans="1:13" hidden="1">
      <c r="A248" s="303" t="s">
        <v>3531</v>
      </c>
      <c r="B248" s="65" t="str">
        <f t="shared" si="25"/>
        <v>13316</v>
      </c>
      <c r="C248" s="65" t="s">
        <v>1174</v>
      </c>
      <c r="D248" t="str">
        <f t="shared" si="26"/>
        <v>N01,N02</v>
      </c>
      <c r="E248" s="5" t="str">
        <f t="shared" si="27"/>
        <v>N01,N02</v>
      </c>
      <c r="F248" s="5" t="s">
        <v>97</v>
      </c>
      <c r="G248" s="18">
        <v>37</v>
      </c>
      <c r="H248" s="300" t="s">
        <v>3421</v>
      </c>
      <c r="I248" s="5">
        <f t="shared" si="28"/>
        <v>2</v>
      </c>
      <c r="J248" s="5">
        <f t="shared" si="29"/>
        <v>81</v>
      </c>
      <c r="K248" s="5" t="str">
        <f t="shared" si="30"/>
        <v/>
      </c>
      <c r="L248" s="5">
        <f t="shared" si="31"/>
        <v>2</v>
      </c>
      <c r="M248" s="5" t="str">
        <f t="shared" si="32"/>
        <v>133</v>
      </c>
    </row>
    <row r="249" spans="1:13" hidden="1">
      <c r="A249" s="304" t="s">
        <v>3531</v>
      </c>
      <c r="B249" s="65" t="str">
        <f t="shared" si="25"/>
        <v>13316</v>
      </c>
      <c r="C249" s="66" t="s">
        <v>1174</v>
      </c>
      <c r="D249" t="str">
        <f t="shared" si="26"/>
        <v>N01,N02,N03</v>
      </c>
      <c r="E249" s="5" t="str">
        <f t="shared" si="27"/>
        <v>N01,N02,N03</v>
      </c>
      <c r="F249" s="5" t="s">
        <v>95</v>
      </c>
      <c r="G249" s="18">
        <v>44</v>
      </c>
      <c r="H249" s="300" t="s">
        <v>3421</v>
      </c>
      <c r="I249" s="5">
        <f t="shared" si="28"/>
        <v>3</v>
      </c>
      <c r="J249" s="5">
        <f t="shared" si="29"/>
        <v>125</v>
      </c>
      <c r="K249" s="5" t="str">
        <f t="shared" si="30"/>
        <v/>
      </c>
      <c r="L249" s="5">
        <f t="shared" si="31"/>
        <v>3</v>
      </c>
      <c r="M249" s="5" t="str">
        <f t="shared" si="32"/>
        <v>133</v>
      </c>
    </row>
    <row r="250" spans="1:13">
      <c r="A250" s="303" t="s">
        <v>3531</v>
      </c>
      <c r="B250" s="65" t="str">
        <f t="shared" si="25"/>
        <v>13316</v>
      </c>
      <c r="C250" s="65" t="s">
        <v>1174</v>
      </c>
      <c r="D250" t="str">
        <f t="shared" si="26"/>
        <v>N01-N04</v>
      </c>
      <c r="E250" s="5" t="str">
        <f t="shared" si="27"/>
        <v>N01,N02,N03,N04</v>
      </c>
      <c r="F250" s="5" t="s">
        <v>96</v>
      </c>
      <c r="G250" s="18">
        <v>42</v>
      </c>
      <c r="H250" s="300" t="s">
        <v>3421</v>
      </c>
      <c r="I250" s="5">
        <f t="shared" si="28"/>
        <v>4</v>
      </c>
      <c r="J250" s="5">
        <f t="shared" si="29"/>
        <v>167</v>
      </c>
      <c r="K250" s="5" t="str">
        <f t="shared" si="30"/>
        <v>X</v>
      </c>
      <c r="L250" s="5">
        <f t="shared" si="31"/>
        <v>4</v>
      </c>
      <c r="M250" s="5" t="str">
        <f t="shared" si="32"/>
        <v>133</v>
      </c>
    </row>
    <row r="251" spans="1:13">
      <c r="A251" s="304" t="s">
        <v>3532</v>
      </c>
      <c r="B251" s="65" t="str">
        <f t="shared" si="25"/>
        <v>13324</v>
      </c>
      <c r="C251" s="66" t="s">
        <v>1177</v>
      </c>
      <c r="D251" t="str">
        <f t="shared" si="26"/>
        <v>N01</v>
      </c>
      <c r="E251" s="5" t="str">
        <f t="shared" si="27"/>
        <v>N01</v>
      </c>
      <c r="F251" s="5" t="s">
        <v>92</v>
      </c>
      <c r="G251" s="18">
        <v>20</v>
      </c>
      <c r="H251" s="300" t="s">
        <v>3422</v>
      </c>
      <c r="I251" s="5">
        <f t="shared" si="28"/>
        <v>1</v>
      </c>
      <c r="J251" s="5">
        <f t="shared" si="29"/>
        <v>20</v>
      </c>
      <c r="K251" s="5" t="str">
        <f t="shared" si="30"/>
        <v>X</v>
      </c>
      <c r="L251" s="5">
        <f t="shared" si="31"/>
        <v>1</v>
      </c>
      <c r="M251" s="5" t="str">
        <f t="shared" si="32"/>
        <v>133</v>
      </c>
    </row>
    <row r="252" spans="1:13">
      <c r="A252" s="303" t="s">
        <v>3533</v>
      </c>
      <c r="B252" s="65" t="str">
        <f t="shared" si="25"/>
        <v>13325</v>
      </c>
      <c r="C252" s="65" t="s">
        <v>1179</v>
      </c>
      <c r="D252" t="str">
        <f t="shared" si="26"/>
        <v>N01</v>
      </c>
      <c r="E252" s="5" t="str">
        <f t="shared" si="27"/>
        <v>N01</v>
      </c>
      <c r="F252" s="5" t="s">
        <v>92</v>
      </c>
      <c r="G252" s="18">
        <v>20</v>
      </c>
      <c r="H252" s="300" t="s">
        <v>3422</v>
      </c>
      <c r="I252" s="5">
        <f t="shared" si="28"/>
        <v>1</v>
      </c>
      <c r="J252" s="5">
        <f t="shared" si="29"/>
        <v>20</v>
      </c>
      <c r="K252" s="5" t="str">
        <f t="shared" si="30"/>
        <v>X</v>
      </c>
      <c r="L252" s="5">
        <f t="shared" si="31"/>
        <v>1</v>
      </c>
      <c r="M252" s="5" t="str">
        <f t="shared" si="32"/>
        <v>133</v>
      </c>
    </row>
    <row r="253" spans="1:13">
      <c r="A253" s="304" t="s">
        <v>3534</v>
      </c>
      <c r="B253" s="65" t="str">
        <f t="shared" si="25"/>
        <v>13336</v>
      </c>
      <c r="C253" s="66" t="s">
        <v>1180</v>
      </c>
      <c r="D253" t="str">
        <f t="shared" si="26"/>
        <v>N02</v>
      </c>
      <c r="E253" s="5" t="str">
        <f t="shared" si="27"/>
        <v>N02</v>
      </c>
      <c r="F253" s="5" t="s">
        <v>97</v>
      </c>
      <c r="G253" s="18">
        <v>20</v>
      </c>
      <c r="H253" s="300" t="s">
        <v>3421</v>
      </c>
      <c r="I253" s="5">
        <f t="shared" si="28"/>
        <v>1</v>
      </c>
      <c r="J253" s="5">
        <f t="shared" si="29"/>
        <v>20</v>
      </c>
      <c r="K253" s="5" t="str">
        <f t="shared" si="30"/>
        <v>X</v>
      </c>
      <c r="L253" s="5">
        <f t="shared" si="31"/>
        <v>1</v>
      </c>
      <c r="M253" s="5" t="str">
        <f t="shared" si="32"/>
        <v>133</v>
      </c>
    </row>
    <row r="254" spans="1:13" hidden="1">
      <c r="A254" s="303" t="s">
        <v>3535</v>
      </c>
      <c r="B254" s="65" t="str">
        <f t="shared" si="25"/>
        <v>13350</v>
      </c>
      <c r="C254" s="65" t="s">
        <v>942</v>
      </c>
      <c r="D254" t="str">
        <f t="shared" si="26"/>
        <v>N02</v>
      </c>
      <c r="E254" s="5" t="str">
        <f t="shared" si="27"/>
        <v>N02</v>
      </c>
      <c r="F254" s="5" t="s">
        <v>97</v>
      </c>
      <c r="G254" s="18">
        <v>47</v>
      </c>
      <c r="H254" s="300" t="s">
        <v>3420</v>
      </c>
      <c r="I254" s="5">
        <f t="shared" si="28"/>
        <v>1</v>
      </c>
      <c r="J254" s="5">
        <f t="shared" si="29"/>
        <v>47</v>
      </c>
      <c r="K254" s="5" t="str">
        <f t="shared" si="30"/>
        <v/>
      </c>
      <c r="L254" s="5">
        <f t="shared" si="31"/>
        <v>1</v>
      </c>
      <c r="M254" s="5" t="str">
        <f t="shared" si="32"/>
        <v>133</v>
      </c>
    </row>
    <row r="255" spans="1:13" hidden="1">
      <c r="A255" s="304" t="s">
        <v>3535</v>
      </c>
      <c r="B255" s="65" t="str">
        <f t="shared" si="25"/>
        <v>13350</v>
      </c>
      <c r="C255" s="66" t="s">
        <v>942</v>
      </c>
      <c r="D255" t="str">
        <f t="shared" si="26"/>
        <v>N02,N03</v>
      </c>
      <c r="E255" s="5" t="str">
        <f t="shared" si="27"/>
        <v>N02,N03</v>
      </c>
      <c r="F255" s="5" t="s">
        <v>95</v>
      </c>
      <c r="G255" s="18">
        <v>44</v>
      </c>
      <c r="H255" s="300" t="s">
        <v>3420</v>
      </c>
      <c r="I255" s="5">
        <f t="shared" si="28"/>
        <v>2</v>
      </c>
      <c r="J255" s="5">
        <f t="shared" si="29"/>
        <v>91</v>
      </c>
      <c r="K255" s="5" t="str">
        <f t="shared" si="30"/>
        <v/>
      </c>
      <c r="L255" s="5">
        <f t="shared" si="31"/>
        <v>2</v>
      </c>
      <c r="M255" s="5" t="str">
        <f t="shared" si="32"/>
        <v>133</v>
      </c>
    </row>
    <row r="256" spans="1:13" hidden="1">
      <c r="A256" s="303" t="s">
        <v>3535</v>
      </c>
      <c r="B256" s="65" t="str">
        <f t="shared" si="25"/>
        <v>13350</v>
      </c>
      <c r="C256" s="65" t="s">
        <v>942</v>
      </c>
      <c r="D256" t="str">
        <f t="shared" si="26"/>
        <v>N02,N03,N04</v>
      </c>
      <c r="E256" s="5" t="str">
        <f t="shared" si="27"/>
        <v>N02,N03,N04</v>
      </c>
      <c r="F256" s="5" t="s">
        <v>96</v>
      </c>
      <c r="G256" s="18">
        <v>37</v>
      </c>
      <c r="H256" s="300" t="s">
        <v>3420</v>
      </c>
      <c r="I256" s="5">
        <f t="shared" si="28"/>
        <v>3</v>
      </c>
      <c r="J256" s="5">
        <f t="shared" si="29"/>
        <v>128</v>
      </c>
      <c r="K256" s="5" t="str">
        <f t="shared" si="30"/>
        <v/>
      </c>
      <c r="L256" s="5">
        <f t="shared" si="31"/>
        <v>3</v>
      </c>
      <c r="M256" s="5" t="str">
        <f t="shared" si="32"/>
        <v>133</v>
      </c>
    </row>
    <row r="257" spans="1:15" hidden="1">
      <c r="A257" s="304" t="s">
        <v>3535</v>
      </c>
      <c r="B257" s="65" t="str">
        <f t="shared" si="25"/>
        <v>13350</v>
      </c>
      <c r="C257" s="66" t="s">
        <v>942</v>
      </c>
      <c r="D257" t="str">
        <f t="shared" si="26"/>
        <v>N02,N03,N04,N06</v>
      </c>
      <c r="E257" s="5" t="str">
        <f t="shared" si="27"/>
        <v>N02,N03,N04,N06</v>
      </c>
      <c r="F257" s="5" t="s">
        <v>93</v>
      </c>
      <c r="G257" s="18">
        <v>44</v>
      </c>
      <c r="H257" s="300" t="s">
        <v>3420</v>
      </c>
      <c r="I257" s="5">
        <f t="shared" si="28"/>
        <v>4</v>
      </c>
      <c r="J257" s="5">
        <f t="shared" si="29"/>
        <v>172</v>
      </c>
      <c r="K257" s="5" t="str">
        <f t="shared" si="30"/>
        <v/>
      </c>
      <c r="L257" s="5">
        <f t="shared" si="31"/>
        <v>4</v>
      </c>
      <c r="M257" s="5" t="str">
        <f t="shared" si="32"/>
        <v>133</v>
      </c>
    </row>
    <row r="258" spans="1:15" hidden="1">
      <c r="A258" s="303" t="s">
        <v>3535</v>
      </c>
      <c r="B258" s="65" t="str">
        <f t="shared" si="25"/>
        <v>13350</v>
      </c>
      <c r="C258" s="65" t="s">
        <v>942</v>
      </c>
      <c r="D258" t="str">
        <f t="shared" si="26"/>
        <v>N02,N03,N04,N06,N07</v>
      </c>
      <c r="E258" s="5" t="str">
        <f t="shared" si="27"/>
        <v>N02,N03,N04,N06,N07</v>
      </c>
      <c r="F258" s="5" t="s">
        <v>122</v>
      </c>
      <c r="G258" s="18">
        <v>45</v>
      </c>
      <c r="H258" s="300" t="s">
        <v>3420</v>
      </c>
      <c r="I258" s="5">
        <f t="shared" si="28"/>
        <v>5</v>
      </c>
      <c r="J258" s="5">
        <f t="shared" si="29"/>
        <v>217</v>
      </c>
      <c r="K258" s="5" t="str">
        <f t="shared" si="30"/>
        <v/>
      </c>
      <c r="L258" s="5">
        <f t="shared" si="31"/>
        <v>5</v>
      </c>
      <c r="M258" s="5" t="str">
        <f t="shared" si="32"/>
        <v>133</v>
      </c>
    </row>
    <row r="259" spans="1:15" hidden="1">
      <c r="A259" s="304" t="s">
        <v>3535</v>
      </c>
      <c r="B259" s="65" t="str">
        <f t="shared" ref="B259:B322" si="33">LEFT(A259,(LEN(A259)-5))</f>
        <v>13350</v>
      </c>
      <c r="C259" s="66" t="s">
        <v>942</v>
      </c>
      <c r="D259" t="str">
        <f t="shared" ref="D259:D322" si="34">IF(AND(K259="x",LEN(E259)&gt;4),LEFT(E259,3)&amp;"-"&amp;RIGHT(E259,3),IF(LEN(K259)&lt;4,E259,""))</f>
        <v>N02,N03,N04,N06,N07,N08</v>
      </c>
      <c r="E259" s="5" t="str">
        <f t="shared" ref="E259:E322" si="35">IF(A259=A258,E258&amp;","&amp;F259,F259)</f>
        <v>N02,N03,N04,N06,N07,N08</v>
      </c>
      <c r="F259" s="5" t="s">
        <v>99</v>
      </c>
      <c r="G259" s="18">
        <v>20</v>
      </c>
      <c r="H259" s="300" t="s">
        <v>3420</v>
      </c>
      <c r="I259" s="5">
        <f t="shared" ref="I259:I322" si="36">IF(A259=A258,1+I258,1)</f>
        <v>6</v>
      </c>
      <c r="J259" s="5">
        <f t="shared" ref="J259:J322" si="37">IF(A259=A258,J258+G259,G259)</f>
        <v>237</v>
      </c>
      <c r="K259" s="5" t="str">
        <f t="shared" ref="K259:K322" si="38">IF(A260&lt;&gt;A259,"X","")</f>
        <v/>
      </c>
      <c r="L259" s="5">
        <f t="shared" ref="L259:L322" si="39">LEN(E259)-LEN(SUBSTITUTE(E259,",",""))+1</f>
        <v>6</v>
      </c>
      <c r="M259" s="5" t="str">
        <f t="shared" ref="M259:M322" si="40">LEFT(A259,3)</f>
        <v>133</v>
      </c>
    </row>
    <row r="260" spans="1:15">
      <c r="A260" s="303" t="s">
        <v>3535</v>
      </c>
      <c r="B260" s="65" t="str">
        <f t="shared" si="33"/>
        <v>13350</v>
      </c>
      <c r="C260" s="65" t="s">
        <v>942</v>
      </c>
      <c r="D260" t="str">
        <f t="shared" si="34"/>
        <v>N02-N09</v>
      </c>
      <c r="E260" s="5" t="str">
        <f t="shared" si="35"/>
        <v>N02,N03,N04,N06,N07,N08,N09</v>
      </c>
      <c r="F260" s="5" t="s">
        <v>98</v>
      </c>
      <c r="G260" s="18">
        <v>33</v>
      </c>
      <c r="H260" s="300" t="s">
        <v>3420</v>
      </c>
      <c r="I260" s="5">
        <f t="shared" si="36"/>
        <v>7</v>
      </c>
      <c r="J260" s="5">
        <f t="shared" si="37"/>
        <v>270</v>
      </c>
      <c r="K260" s="5" t="str">
        <f t="shared" si="38"/>
        <v>X</v>
      </c>
      <c r="L260" s="5">
        <f t="shared" si="39"/>
        <v>7</v>
      </c>
      <c r="M260" s="5" t="str">
        <f t="shared" si="40"/>
        <v>133</v>
      </c>
    </row>
    <row r="261" spans="1:15" hidden="1">
      <c r="A261" s="304" t="s">
        <v>3536</v>
      </c>
      <c r="B261" s="65" t="str">
        <f t="shared" si="33"/>
        <v>13352</v>
      </c>
      <c r="C261" s="66" t="s">
        <v>943</v>
      </c>
      <c r="D261" t="str">
        <f t="shared" si="34"/>
        <v>N02</v>
      </c>
      <c r="E261" s="5" t="str">
        <f t="shared" si="35"/>
        <v>N02</v>
      </c>
      <c r="F261" s="5" t="s">
        <v>97</v>
      </c>
      <c r="G261" s="18">
        <v>54</v>
      </c>
      <c r="H261" s="300" t="s">
        <v>3421</v>
      </c>
      <c r="I261" s="5">
        <f t="shared" si="36"/>
        <v>1</v>
      </c>
      <c r="J261" s="5">
        <f t="shared" si="37"/>
        <v>54</v>
      </c>
      <c r="K261" s="5" t="str">
        <f t="shared" si="38"/>
        <v/>
      </c>
      <c r="L261" s="5">
        <f t="shared" si="39"/>
        <v>1</v>
      </c>
      <c r="M261" s="5" t="str">
        <f t="shared" si="40"/>
        <v>133</v>
      </c>
    </row>
    <row r="262" spans="1:15" hidden="1">
      <c r="A262" s="303" t="s">
        <v>3536</v>
      </c>
      <c r="B262" s="65" t="str">
        <f t="shared" si="33"/>
        <v>13352</v>
      </c>
      <c r="C262" s="65" t="s">
        <v>943</v>
      </c>
      <c r="D262" t="str">
        <f t="shared" si="34"/>
        <v>N02,N03</v>
      </c>
      <c r="E262" s="5" t="str">
        <f t="shared" si="35"/>
        <v>N02,N03</v>
      </c>
      <c r="F262" s="5" t="s">
        <v>95</v>
      </c>
      <c r="G262" s="18">
        <v>44</v>
      </c>
      <c r="H262" s="300" t="s">
        <v>3421</v>
      </c>
      <c r="I262" s="5">
        <f t="shared" si="36"/>
        <v>2</v>
      </c>
      <c r="J262" s="5">
        <f t="shared" si="37"/>
        <v>98</v>
      </c>
      <c r="K262" s="5" t="str">
        <f t="shared" si="38"/>
        <v/>
      </c>
      <c r="L262" s="5">
        <f t="shared" si="39"/>
        <v>2</v>
      </c>
      <c r="M262" s="5" t="str">
        <f t="shared" si="40"/>
        <v>133</v>
      </c>
    </row>
    <row r="263" spans="1:15" hidden="1">
      <c r="A263" s="304" t="s">
        <v>3536</v>
      </c>
      <c r="B263" s="65" t="str">
        <f t="shared" si="33"/>
        <v>13352</v>
      </c>
      <c r="C263" s="66" t="s">
        <v>943</v>
      </c>
      <c r="D263" t="str">
        <f t="shared" si="34"/>
        <v>N02,N03,N04</v>
      </c>
      <c r="E263" s="5" t="str">
        <f t="shared" si="35"/>
        <v>N02,N03,N04</v>
      </c>
      <c r="F263" s="5" t="s">
        <v>96</v>
      </c>
      <c r="G263" s="18">
        <v>27</v>
      </c>
      <c r="H263" s="300" t="s">
        <v>3421</v>
      </c>
      <c r="I263" s="5">
        <f t="shared" si="36"/>
        <v>3</v>
      </c>
      <c r="J263" s="5">
        <f t="shared" si="37"/>
        <v>125</v>
      </c>
      <c r="K263" s="5" t="str">
        <f t="shared" si="38"/>
        <v/>
      </c>
      <c r="L263" s="5">
        <f t="shared" si="39"/>
        <v>3</v>
      </c>
      <c r="M263" s="5" t="str">
        <f t="shared" si="40"/>
        <v>133</v>
      </c>
    </row>
    <row r="264" spans="1:15">
      <c r="A264" s="303" t="s">
        <v>3536</v>
      </c>
      <c r="B264" s="65" t="str">
        <f t="shared" si="33"/>
        <v>13352</v>
      </c>
      <c r="C264" s="65" t="s">
        <v>943</v>
      </c>
      <c r="D264" t="str">
        <f t="shared" si="34"/>
        <v>N02-N05</v>
      </c>
      <c r="E264" s="5" t="str">
        <f t="shared" si="35"/>
        <v>N02,N03,N04,N05</v>
      </c>
      <c r="F264" s="5" t="s">
        <v>94</v>
      </c>
      <c r="G264" s="18">
        <v>43</v>
      </c>
      <c r="H264" s="300" t="s">
        <v>3421</v>
      </c>
      <c r="I264" s="5">
        <f t="shared" si="36"/>
        <v>4</v>
      </c>
      <c r="J264" s="5">
        <f t="shared" si="37"/>
        <v>168</v>
      </c>
      <c r="K264" s="5" t="str">
        <f t="shared" si="38"/>
        <v>X</v>
      </c>
      <c r="L264" s="5">
        <f t="shared" si="39"/>
        <v>4</v>
      </c>
      <c r="M264" s="5" t="str">
        <f t="shared" si="40"/>
        <v>133</v>
      </c>
      <c r="O264" s="1"/>
    </row>
    <row r="265" spans="1:15">
      <c r="A265" s="304" t="s">
        <v>3537</v>
      </c>
      <c r="B265" s="65" t="str">
        <f t="shared" si="33"/>
        <v>13407</v>
      </c>
      <c r="C265" s="66" t="s">
        <v>1187</v>
      </c>
      <c r="D265" t="str">
        <f t="shared" si="34"/>
        <v>N01</v>
      </c>
      <c r="E265" s="5" t="str">
        <f t="shared" si="35"/>
        <v>N01</v>
      </c>
      <c r="F265" s="5" t="s">
        <v>92</v>
      </c>
      <c r="G265" s="18">
        <v>20</v>
      </c>
      <c r="H265" s="300" t="s">
        <v>3422</v>
      </c>
      <c r="I265" s="5">
        <f t="shared" si="36"/>
        <v>1</v>
      </c>
      <c r="J265" s="5">
        <f t="shared" si="37"/>
        <v>20</v>
      </c>
      <c r="K265" s="5" t="str">
        <f t="shared" si="38"/>
        <v>X</v>
      </c>
      <c r="L265" s="5">
        <f t="shared" si="39"/>
        <v>1</v>
      </c>
      <c r="M265" s="5" t="str">
        <f t="shared" si="40"/>
        <v>134</v>
      </c>
    </row>
    <row r="266" spans="1:15">
      <c r="A266" s="303" t="s">
        <v>3538</v>
      </c>
      <c r="B266" s="65" t="str">
        <f t="shared" si="33"/>
        <v>13408</v>
      </c>
      <c r="C266" s="65" t="s">
        <v>1189</v>
      </c>
      <c r="D266" t="str">
        <f t="shared" si="34"/>
        <v>N01</v>
      </c>
      <c r="E266" s="5" t="str">
        <f t="shared" si="35"/>
        <v>N01</v>
      </c>
      <c r="F266" s="5" t="s">
        <v>92</v>
      </c>
      <c r="G266" s="18">
        <v>20</v>
      </c>
      <c r="H266" s="300" t="s">
        <v>3422</v>
      </c>
      <c r="I266" s="5">
        <f t="shared" si="36"/>
        <v>1</v>
      </c>
      <c r="J266" s="5">
        <f t="shared" si="37"/>
        <v>20</v>
      </c>
      <c r="K266" s="5" t="str">
        <f t="shared" si="38"/>
        <v>X</v>
      </c>
      <c r="L266" s="5">
        <f t="shared" si="39"/>
        <v>1</v>
      </c>
      <c r="M266" s="5" t="str">
        <f t="shared" si="40"/>
        <v>134</v>
      </c>
    </row>
    <row r="267" spans="1:15" hidden="1">
      <c r="A267" s="304" t="s">
        <v>3539</v>
      </c>
      <c r="B267" s="65" t="str">
        <f t="shared" si="33"/>
        <v>13421</v>
      </c>
      <c r="C267" s="66" t="s">
        <v>1190</v>
      </c>
      <c r="D267" t="str">
        <f t="shared" si="34"/>
        <v>N01</v>
      </c>
      <c r="E267" s="5" t="str">
        <f t="shared" si="35"/>
        <v>N01</v>
      </c>
      <c r="F267" s="5" t="s">
        <v>92</v>
      </c>
      <c r="G267" s="18">
        <v>51</v>
      </c>
      <c r="H267" s="300" t="s">
        <v>3419</v>
      </c>
      <c r="I267" s="5">
        <f t="shared" si="36"/>
        <v>1</v>
      </c>
      <c r="J267" s="5">
        <f t="shared" si="37"/>
        <v>51</v>
      </c>
      <c r="K267" s="5" t="str">
        <f t="shared" si="38"/>
        <v/>
      </c>
      <c r="L267" s="5">
        <f t="shared" si="39"/>
        <v>1</v>
      </c>
      <c r="M267" s="5" t="str">
        <f t="shared" si="40"/>
        <v>134</v>
      </c>
    </row>
    <row r="268" spans="1:15" hidden="1">
      <c r="A268" s="303" t="s">
        <v>3539</v>
      </c>
      <c r="B268" s="65" t="str">
        <f t="shared" si="33"/>
        <v>13421</v>
      </c>
      <c r="C268" s="65" t="s">
        <v>1190</v>
      </c>
      <c r="D268" t="str">
        <f t="shared" si="34"/>
        <v>N01,N02</v>
      </c>
      <c r="E268" s="5" t="str">
        <f t="shared" si="35"/>
        <v>N01,N02</v>
      </c>
      <c r="F268" s="5" t="s">
        <v>97</v>
      </c>
      <c r="G268" s="18">
        <v>44</v>
      </c>
      <c r="H268" s="300" t="s">
        <v>3419</v>
      </c>
      <c r="I268" s="5">
        <f t="shared" si="36"/>
        <v>2</v>
      </c>
      <c r="J268" s="5">
        <f t="shared" si="37"/>
        <v>95</v>
      </c>
      <c r="K268" s="5" t="str">
        <f t="shared" si="38"/>
        <v/>
      </c>
      <c r="L268" s="5">
        <f t="shared" si="39"/>
        <v>2</v>
      </c>
      <c r="M268" s="5" t="str">
        <f t="shared" si="40"/>
        <v>134</v>
      </c>
    </row>
    <row r="269" spans="1:15" hidden="1">
      <c r="A269" s="304" t="s">
        <v>3539</v>
      </c>
      <c r="B269" s="65" t="str">
        <f t="shared" si="33"/>
        <v>13421</v>
      </c>
      <c r="C269" s="66" t="s">
        <v>1190</v>
      </c>
      <c r="D269" t="str">
        <f t="shared" si="34"/>
        <v>N01,N02,N03</v>
      </c>
      <c r="E269" s="5" t="str">
        <f t="shared" si="35"/>
        <v>N01,N02,N03</v>
      </c>
      <c r="F269" s="5" t="s">
        <v>95</v>
      </c>
      <c r="G269" s="18">
        <v>47</v>
      </c>
      <c r="H269" s="300" t="s">
        <v>3419</v>
      </c>
      <c r="I269" s="5">
        <f t="shared" si="36"/>
        <v>3</v>
      </c>
      <c r="J269" s="5">
        <f t="shared" si="37"/>
        <v>142</v>
      </c>
      <c r="K269" s="5" t="str">
        <f t="shared" si="38"/>
        <v/>
      </c>
      <c r="L269" s="5">
        <f t="shared" si="39"/>
        <v>3</v>
      </c>
      <c r="M269" s="5" t="str">
        <f t="shared" si="40"/>
        <v>134</v>
      </c>
    </row>
    <row r="270" spans="1:15" hidden="1">
      <c r="A270" s="303" t="s">
        <v>3539</v>
      </c>
      <c r="B270" s="65" t="str">
        <f t="shared" si="33"/>
        <v>13421</v>
      </c>
      <c r="C270" s="65" t="s">
        <v>1190</v>
      </c>
      <c r="D270" t="str">
        <f t="shared" si="34"/>
        <v>N01,N02,N03,N04</v>
      </c>
      <c r="E270" s="5" t="str">
        <f t="shared" si="35"/>
        <v>N01,N02,N03,N04</v>
      </c>
      <c r="F270" s="5" t="s">
        <v>96</v>
      </c>
      <c r="G270" s="18">
        <v>47</v>
      </c>
      <c r="H270" s="300" t="s">
        <v>3419</v>
      </c>
      <c r="I270" s="5">
        <f t="shared" si="36"/>
        <v>4</v>
      </c>
      <c r="J270" s="5">
        <f t="shared" si="37"/>
        <v>189</v>
      </c>
      <c r="K270" s="5" t="str">
        <f t="shared" si="38"/>
        <v/>
      </c>
      <c r="L270" s="5">
        <f t="shared" si="39"/>
        <v>4</v>
      </c>
      <c r="M270" s="5" t="str">
        <f t="shared" si="40"/>
        <v>134</v>
      </c>
    </row>
    <row r="271" spans="1:15" hidden="1">
      <c r="A271" s="304" t="s">
        <v>3539</v>
      </c>
      <c r="B271" s="65" t="str">
        <f t="shared" si="33"/>
        <v>13421</v>
      </c>
      <c r="C271" s="66" t="s">
        <v>1190</v>
      </c>
      <c r="D271" t="str">
        <f t="shared" si="34"/>
        <v>N01,N02,N03,N04,N05</v>
      </c>
      <c r="E271" s="5" t="str">
        <f t="shared" si="35"/>
        <v>N01,N02,N03,N04,N05</v>
      </c>
      <c r="F271" s="5" t="s">
        <v>94</v>
      </c>
      <c r="G271" s="18">
        <v>55</v>
      </c>
      <c r="H271" s="300" t="s">
        <v>3419</v>
      </c>
      <c r="I271" s="5">
        <f t="shared" si="36"/>
        <v>5</v>
      </c>
      <c r="J271" s="5">
        <f t="shared" si="37"/>
        <v>244</v>
      </c>
      <c r="K271" s="5" t="str">
        <f t="shared" si="38"/>
        <v/>
      </c>
      <c r="L271" s="5">
        <f t="shared" si="39"/>
        <v>5</v>
      </c>
      <c r="M271" s="5" t="str">
        <f t="shared" si="40"/>
        <v>134</v>
      </c>
    </row>
    <row r="272" spans="1:15" hidden="1">
      <c r="A272" s="303" t="s">
        <v>3539</v>
      </c>
      <c r="B272" s="65" t="str">
        <f t="shared" si="33"/>
        <v>13421</v>
      </c>
      <c r="C272" s="65" t="s">
        <v>1190</v>
      </c>
      <c r="D272" t="str">
        <f t="shared" si="34"/>
        <v>N01,N02,N03,N04,N05,N06</v>
      </c>
      <c r="E272" s="5" t="str">
        <f t="shared" si="35"/>
        <v>N01,N02,N03,N04,N05,N06</v>
      </c>
      <c r="F272" s="5" t="s">
        <v>93</v>
      </c>
      <c r="G272" s="18">
        <v>49</v>
      </c>
      <c r="H272" s="300" t="s">
        <v>3419</v>
      </c>
      <c r="I272" s="5">
        <f t="shared" si="36"/>
        <v>6</v>
      </c>
      <c r="J272" s="5">
        <f t="shared" si="37"/>
        <v>293</v>
      </c>
      <c r="K272" s="5" t="str">
        <f t="shared" si="38"/>
        <v/>
      </c>
      <c r="L272" s="5">
        <f t="shared" si="39"/>
        <v>6</v>
      </c>
      <c r="M272" s="5" t="str">
        <f t="shared" si="40"/>
        <v>134</v>
      </c>
    </row>
    <row r="273" spans="1:13" hidden="1">
      <c r="A273" s="304" t="s">
        <v>3539</v>
      </c>
      <c r="B273" s="65" t="str">
        <f t="shared" si="33"/>
        <v>13421</v>
      </c>
      <c r="C273" s="66" t="s">
        <v>1190</v>
      </c>
      <c r="D273" t="str">
        <f t="shared" si="34"/>
        <v>N01,N02,N03,N04,N05,N06,N07</v>
      </c>
      <c r="E273" s="5" t="str">
        <f t="shared" si="35"/>
        <v>N01,N02,N03,N04,N05,N06,N07</v>
      </c>
      <c r="F273" s="5" t="s">
        <v>122</v>
      </c>
      <c r="G273" s="18">
        <v>45</v>
      </c>
      <c r="H273" s="300" t="s">
        <v>3419</v>
      </c>
      <c r="I273" s="5">
        <f t="shared" si="36"/>
        <v>7</v>
      </c>
      <c r="J273" s="5">
        <f t="shared" si="37"/>
        <v>338</v>
      </c>
      <c r="K273" s="5" t="str">
        <f t="shared" si="38"/>
        <v/>
      </c>
      <c r="L273" s="5">
        <f t="shared" si="39"/>
        <v>7</v>
      </c>
      <c r="M273" s="5" t="str">
        <f t="shared" si="40"/>
        <v>134</v>
      </c>
    </row>
    <row r="274" spans="1:13" hidden="1">
      <c r="A274" s="303" t="s">
        <v>3539</v>
      </c>
      <c r="B274" s="65" t="str">
        <f t="shared" si="33"/>
        <v>13421</v>
      </c>
      <c r="C274" s="65" t="s">
        <v>1190</v>
      </c>
      <c r="D274" t="str">
        <f t="shared" si="34"/>
        <v>N01,N02,N03,N04,N05,N06,N07,N08</v>
      </c>
      <c r="E274" s="5" t="str">
        <f t="shared" si="35"/>
        <v>N01,N02,N03,N04,N05,N06,N07,N08</v>
      </c>
      <c r="F274" s="5" t="s">
        <v>99</v>
      </c>
      <c r="G274" s="18">
        <v>45</v>
      </c>
      <c r="H274" s="300" t="s">
        <v>3419</v>
      </c>
      <c r="I274" s="5">
        <f t="shared" si="36"/>
        <v>8</v>
      </c>
      <c r="J274" s="5">
        <f t="shared" si="37"/>
        <v>383</v>
      </c>
      <c r="K274" s="5" t="str">
        <f t="shared" si="38"/>
        <v/>
      </c>
      <c r="L274" s="5">
        <f t="shared" si="39"/>
        <v>8</v>
      </c>
      <c r="M274" s="5" t="str">
        <f t="shared" si="40"/>
        <v>134</v>
      </c>
    </row>
    <row r="275" spans="1:13" hidden="1">
      <c r="A275" s="304" t="s">
        <v>3539</v>
      </c>
      <c r="B275" s="65" t="str">
        <f t="shared" si="33"/>
        <v>13421</v>
      </c>
      <c r="C275" s="66" t="s">
        <v>1190</v>
      </c>
      <c r="D275" t="str">
        <f t="shared" si="34"/>
        <v>N01,N02,N03,N04,N05,N06,N07,N08,N09</v>
      </c>
      <c r="E275" s="5" t="str">
        <f t="shared" si="35"/>
        <v>N01,N02,N03,N04,N05,N06,N07,N08,N09</v>
      </c>
      <c r="F275" s="5" t="s">
        <v>98</v>
      </c>
      <c r="G275" s="18">
        <v>43</v>
      </c>
      <c r="H275" s="300" t="s">
        <v>3419</v>
      </c>
      <c r="I275" s="5">
        <f t="shared" si="36"/>
        <v>9</v>
      </c>
      <c r="J275" s="5">
        <f t="shared" si="37"/>
        <v>426</v>
      </c>
      <c r="K275" s="5" t="str">
        <f t="shared" si="38"/>
        <v/>
      </c>
      <c r="L275" s="5">
        <f t="shared" si="39"/>
        <v>9</v>
      </c>
      <c r="M275" s="5" t="str">
        <f t="shared" si="40"/>
        <v>134</v>
      </c>
    </row>
    <row r="276" spans="1:13">
      <c r="A276" s="303" t="s">
        <v>3539</v>
      </c>
      <c r="B276" s="65" t="str">
        <f t="shared" si="33"/>
        <v>13421</v>
      </c>
      <c r="C276" s="65" t="s">
        <v>1190</v>
      </c>
      <c r="D276" t="str">
        <f t="shared" si="34"/>
        <v>N01-N10</v>
      </c>
      <c r="E276" s="5" t="str">
        <f t="shared" si="35"/>
        <v>N01,N02,N03,N04,N05,N06,N07,N08,N09,N10</v>
      </c>
      <c r="F276" s="5" t="s">
        <v>123</v>
      </c>
      <c r="G276" s="18">
        <v>49</v>
      </c>
      <c r="H276" s="300" t="s">
        <v>3419</v>
      </c>
      <c r="I276" s="5">
        <f t="shared" si="36"/>
        <v>10</v>
      </c>
      <c r="J276" s="5">
        <f t="shared" si="37"/>
        <v>475</v>
      </c>
      <c r="K276" s="5" t="str">
        <f t="shared" si="38"/>
        <v>X</v>
      </c>
      <c r="L276" s="5">
        <f t="shared" si="39"/>
        <v>10</v>
      </c>
      <c r="M276" s="5" t="str">
        <f t="shared" si="40"/>
        <v>134</v>
      </c>
    </row>
    <row r="277" spans="1:13" hidden="1">
      <c r="A277" s="304" t="s">
        <v>3540</v>
      </c>
      <c r="B277" s="65" t="str">
        <f t="shared" si="33"/>
        <v>13428</v>
      </c>
      <c r="C277" s="66" t="s">
        <v>945</v>
      </c>
      <c r="D277" t="str">
        <f t="shared" si="34"/>
        <v>N03</v>
      </c>
      <c r="E277" s="5" t="str">
        <f t="shared" si="35"/>
        <v>N03</v>
      </c>
      <c r="F277" s="5" t="s">
        <v>95</v>
      </c>
      <c r="G277" s="18">
        <v>45</v>
      </c>
      <c r="H277" s="300" t="s">
        <v>3419</v>
      </c>
      <c r="I277" s="5">
        <f t="shared" si="36"/>
        <v>1</v>
      </c>
      <c r="J277" s="5">
        <f t="shared" si="37"/>
        <v>45</v>
      </c>
      <c r="K277" s="5" t="str">
        <f t="shared" si="38"/>
        <v/>
      </c>
      <c r="L277" s="5">
        <f t="shared" si="39"/>
        <v>1</v>
      </c>
      <c r="M277" s="5" t="str">
        <f t="shared" si="40"/>
        <v>134</v>
      </c>
    </row>
    <row r="278" spans="1:13" hidden="1">
      <c r="A278" s="303" t="s">
        <v>3540</v>
      </c>
      <c r="B278" s="65" t="str">
        <f t="shared" si="33"/>
        <v>13428</v>
      </c>
      <c r="C278" s="65" t="s">
        <v>945</v>
      </c>
      <c r="D278" t="str">
        <f t="shared" si="34"/>
        <v>N03,N04</v>
      </c>
      <c r="E278" s="5" t="str">
        <f t="shared" si="35"/>
        <v>N03,N04</v>
      </c>
      <c r="F278" s="5" t="s">
        <v>96</v>
      </c>
      <c r="G278" s="18">
        <v>49</v>
      </c>
      <c r="H278" s="300" t="s">
        <v>3419</v>
      </c>
      <c r="I278" s="5">
        <f t="shared" si="36"/>
        <v>2</v>
      </c>
      <c r="J278" s="5">
        <f t="shared" si="37"/>
        <v>94</v>
      </c>
      <c r="K278" s="5" t="str">
        <f t="shared" si="38"/>
        <v/>
      </c>
      <c r="L278" s="5">
        <f t="shared" si="39"/>
        <v>2</v>
      </c>
      <c r="M278" s="5" t="str">
        <f t="shared" si="40"/>
        <v>134</v>
      </c>
    </row>
    <row r="279" spans="1:13" hidden="1">
      <c r="A279" s="304" t="s">
        <v>3540</v>
      </c>
      <c r="B279" s="65" t="str">
        <f t="shared" si="33"/>
        <v>13428</v>
      </c>
      <c r="C279" s="66" t="s">
        <v>945</v>
      </c>
      <c r="D279" t="str">
        <f t="shared" si="34"/>
        <v>N03,N04,N05</v>
      </c>
      <c r="E279" s="5" t="str">
        <f t="shared" si="35"/>
        <v>N03,N04,N05</v>
      </c>
      <c r="F279" s="5" t="s">
        <v>94</v>
      </c>
      <c r="G279" s="18">
        <v>32</v>
      </c>
      <c r="H279" s="300" t="s">
        <v>3419</v>
      </c>
      <c r="I279" s="5">
        <f t="shared" si="36"/>
        <v>3</v>
      </c>
      <c r="J279" s="5">
        <f t="shared" si="37"/>
        <v>126</v>
      </c>
      <c r="K279" s="5" t="str">
        <f t="shared" si="38"/>
        <v/>
      </c>
      <c r="L279" s="5">
        <f t="shared" si="39"/>
        <v>3</v>
      </c>
      <c r="M279" s="5" t="str">
        <f t="shared" si="40"/>
        <v>134</v>
      </c>
    </row>
    <row r="280" spans="1:13" hidden="1">
      <c r="A280" s="303" t="s">
        <v>3540</v>
      </c>
      <c r="B280" s="65" t="str">
        <f t="shared" si="33"/>
        <v>13428</v>
      </c>
      <c r="C280" s="65" t="s">
        <v>945</v>
      </c>
      <c r="D280" t="str">
        <f t="shared" si="34"/>
        <v>N03,N04,N05,N06</v>
      </c>
      <c r="E280" s="5" t="str">
        <f t="shared" si="35"/>
        <v>N03,N04,N05,N06</v>
      </c>
      <c r="F280" s="5" t="s">
        <v>93</v>
      </c>
      <c r="G280" s="18">
        <v>49</v>
      </c>
      <c r="H280" s="300" t="s">
        <v>3419</v>
      </c>
      <c r="I280" s="5">
        <f t="shared" si="36"/>
        <v>4</v>
      </c>
      <c r="J280" s="5">
        <f t="shared" si="37"/>
        <v>175</v>
      </c>
      <c r="K280" s="5" t="str">
        <f t="shared" si="38"/>
        <v/>
      </c>
      <c r="L280" s="5">
        <f t="shared" si="39"/>
        <v>4</v>
      </c>
      <c r="M280" s="5" t="str">
        <f t="shared" si="40"/>
        <v>134</v>
      </c>
    </row>
    <row r="281" spans="1:13" hidden="1">
      <c r="A281" s="304" t="s">
        <v>3540</v>
      </c>
      <c r="B281" s="65" t="str">
        <f t="shared" si="33"/>
        <v>13428</v>
      </c>
      <c r="C281" s="66" t="s">
        <v>945</v>
      </c>
      <c r="D281" t="str">
        <f t="shared" si="34"/>
        <v>N03,N04,N05,N06,N07</v>
      </c>
      <c r="E281" s="5" t="str">
        <f t="shared" si="35"/>
        <v>N03,N04,N05,N06,N07</v>
      </c>
      <c r="F281" s="5" t="s">
        <v>122</v>
      </c>
      <c r="G281" s="18">
        <v>44</v>
      </c>
      <c r="H281" s="300" t="s">
        <v>3419</v>
      </c>
      <c r="I281" s="5">
        <f t="shared" si="36"/>
        <v>5</v>
      </c>
      <c r="J281" s="5">
        <f t="shared" si="37"/>
        <v>219</v>
      </c>
      <c r="K281" s="5" t="str">
        <f t="shared" si="38"/>
        <v/>
      </c>
      <c r="L281" s="5">
        <f t="shared" si="39"/>
        <v>5</v>
      </c>
      <c r="M281" s="5" t="str">
        <f t="shared" si="40"/>
        <v>134</v>
      </c>
    </row>
    <row r="282" spans="1:13" hidden="1">
      <c r="A282" s="303" t="s">
        <v>3540</v>
      </c>
      <c r="B282" s="65" t="str">
        <f t="shared" si="33"/>
        <v>13428</v>
      </c>
      <c r="C282" s="65" t="s">
        <v>945</v>
      </c>
      <c r="D282" t="str">
        <f t="shared" si="34"/>
        <v>N03,N04,N05,N06,N07,N08</v>
      </c>
      <c r="E282" s="5" t="str">
        <f t="shared" si="35"/>
        <v>N03,N04,N05,N06,N07,N08</v>
      </c>
      <c r="F282" s="5" t="s">
        <v>99</v>
      </c>
      <c r="G282" s="18">
        <v>48</v>
      </c>
      <c r="H282" s="300" t="s">
        <v>3419</v>
      </c>
      <c r="I282" s="5">
        <f t="shared" si="36"/>
        <v>6</v>
      </c>
      <c r="J282" s="5">
        <f t="shared" si="37"/>
        <v>267</v>
      </c>
      <c r="K282" s="5" t="str">
        <f t="shared" si="38"/>
        <v/>
      </c>
      <c r="L282" s="5">
        <f t="shared" si="39"/>
        <v>6</v>
      </c>
      <c r="M282" s="5" t="str">
        <f t="shared" si="40"/>
        <v>134</v>
      </c>
    </row>
    <row r="283" spans="1:13" hidden="1">
      <c r="A283" s="304" t="s">
        <v>3540</v>
      </c>
      <c r="B283" s="65" t="str">
        <f t="shared" si="33"/>
        <v>13428</v>
      </c>
      <c r="C283" s="66" t="s">
        <v>945</v>
      </c>
      <c r="D283" t="str">
        <f t="shared" si="34"/>
        <v>N03,N04,N05,N06,N07,N08,N09</v>
      </c>
      <c r="E283" s="5" t="str">
        <f t="shared" si="35"/>
        <v>N03,N04,N05,N06,N07,N08,N09</v>
      </c>
      <c r="F283" s="5" t="s">
        <v>98</v>
      </c>
      <c r="G283" s="18">
        <v>19</v>
      </c>
      <c r="H283" s="300" t="s">
        <v>3419</v>
      </c>
      <c r="I283" s="5">
        <f t="shared" si="36"/>
        <v>7</v>
      </c>
      <c r="J283" s="5">
        <f t="shared" si="37"/>
        <v>286</v>
      </c>
      <c r="K283" s="5" t="str">
        <f t="shared" si="38"/>
        <v/>
      </c>
      <c r="L283" s="5">
        <f t="shared" si="39"/>
        <v>7</v>
      </c>
      <c r="M283" s="5" t="str">
        <f t="shared" si="40"/>
        <v>134</v>
      </c>
    </row>
    <row r="284" spans="1:13">
      <c r="A284" s="303" t="s">
        <v>3540</v>
      </c>
      <c r="B284" s="65" t="str">
        <f t="shared" si="33"/>
        <v>13428</v>
      </c>
      <c r="C284" s="65" t="s">
        <v>945</v>
      </c>
      <c r="D284" t="str">
        <f t="shared" si="34"/>
        <v>N03-N10</v>
      </c>
      <c r="E284" s="5" t="str">
        <f t="shared" si="35"/>
        <v>N03,N04,N05,N06,N07,N08,N09,N10</v>
      </c>
      <c r="F284" s="5" t="s">
        <v>123</v>
      </c>
      <c r="G284" s="18">
        <v>51</v>
      </c>
      <c r="H284" s="300" t="s">
        <v>3419</v>
      </c>
      <c r="I284" s="5">
        <f t="shared" si="36"/>
        <v>8</v>
      </c>
      <c r="J284" s="5">
        <f t="shared" si="37"/>
        <v>337</v>
      </c>
      <c r="K284" s="5" t="str">
        <f t="shared" si="38"/>
        <v>X</v>
      </c>
      <c r="L284" s="5">
        <f t="shared" si="39"/>
        <v>8</v>
      </c>
      <c r="M284" s="5" t="str">
        <f t="shared" si="40"/>
        <v>134</v>
      </c>
    </row>
    <row r="285" spans="1:13" hidden="1">
      <c r="A285" s="304" t="s">
        <v>3541</v>
      </c>
      <c r="B285" s="65" t="str">
        <f t="shared" si="33"/>
        <v>13458</v>
      </c>
      <c r="C285" s="66" t="s">
        <v>946</v>
      </c>
      <c r="D285" t="str">
        <f t="shared" si="34"/>
        <v>N01</v>
      </c>
      <c r="E285" s="5" t="str">
        <f t="shared" si="35"/>
        <v>N01</v>
      </c>
      <c r="F285" s="5" t="s">
        <v>92</v>
      </c>
      <c r="G285" s="18">
        <v>60</v>
      </c>
      <c r="H285" s="300" t="s">
        <v>3421</v>
      </c>
      <c r="I285" s="5">
        <f t="shared" si="36"/>
        <v>1</v>
      </c>
      <c r="J285" s="5">
        <f t="shared" si="37"/>
        <v>60</v>
      </c>
      <c r="K285" s="5" t="str">
        <f t="shared" si="38"/>
        <v/>
      </c>
      <c r="L285" s="5">
        <f t="shared" si="39"/>
        <v>1</v>
      </c>
      <c r="M285" s="5" t="str">
        <f t="shared" si="40"/>
        <v>134</v>
      </c>
    </row>
    <row r="286" spans="1:13">
      <c r="A286" s="303" t="s">
        <v>3541</v>
      </c>
      <c r="B286" s="65" t="str">
        <f t="shared" si="33"/>
        <v>13458</v>
      </c>
      <c r="C286" s="65" t="s">
        <v>946</v>
      </c>
      <c r="D286" t="str">
        <f t="shared" si="34"/>
        <v>N01-N02</v>
      </c>
      <c r="E286" s="5" t="str">
        <f t="shared" si="35"/>
        <v>N01,N02</v>
      </c>
      <c r="F286" s="5" t="s">
        <v>97</v>
      </c>
      <c r="G286" s="18">
        <v>12</v>
      </c>
      <c r="H286" s="300" t="s">
        <v>3421</v>
      </c>
      <c r="I286" s="5">
        <f t="shared" si="36"/>
        <v>2</v>
      </c>
      <c r="J286" s="5">
        <f t="shared" si="37"/>
        <v>72</v>
      </c>
      <c r="K286" s="5" t="str">
        <f t="shared" si="38"/>
        <v>X</v>
      </c>
      <c r="L286" s="5">
        <f t="shared" si="39"/>
        <v>2</v>
      </c>
      <c r="M286" s="5" t="str">
        <f t="shared" si="40"/>
        <v>134</v>
      </c>
    </row>
    <row r="287" spans="1:13" hidden="1">
      <c r="A287" s="304" t="s">
        <v>3542</v>
      </c>
      <c r="B287" s="65" t="str">
        <f t="shared" si="33"/>
        <v>13464</v>
      </c>
      <c r="C287" s="66" t="s">
        <v>3386</v>
      </c>
      <c r="D287" t="str">
        <f t="shared" si="34"/>
        <v>N01</v>
      </c>
      <c r="E287" s="5" t="str">
        <f t="shared" si="35"/>
        <v>N01</v>
      </c>
      <c r="F287" s="5" t="s">
        <v>92</v>
      </c>
      <c r="G287" s="18">
        <v>39</v>
      </c>
      <c r="H287" s="300" t="s">
        <v>3421</v>
      </c>
      <c r="I287" s="5">
        <f t="shared" si="36"/>
        <v>1</v>
      </c>
      <c r="J287" s="5">
        <f t="shared" si="37"/>
        <v>39</v>
      </c>
      <c r="K287" s="5" t="str">
        <f t="shared" si="38"/>
        <v/>
      </c>
      <c r="L287" s="5">
        <f t="shared" si="39"/>
        <v>1</v>
      </c>
      <c r="M287" s="5" t="str">
        <f t="shared" si="40"/>
        <v>134</v>
      </c>
    </row>
    <row r="288" spans="1:13" hidden="1">
      <c r="A288" s="303" t="s">
        <v>3542</v>
      </c>
      <c r="B288" s="65" t="str">
        <f t="shared" si="33"/>
        <v>13464</v>
      </c>
      <c r="C288" s="65" t="s">
        <v>3386</v>
      </c>
      <c r="D288" t="str">
        <f t="shared" si="34"/>
        <v>N01,N02</v>
      </c>
      <c r="E288" s="5" t="str">
        <f t="shared" si="35"/>
        <v>N01,N02</v>
      </c>
      <c r="F288" s="5" t="s">
        <v>97</v>
      </c>
      <c r="G288" s="18">
        <v>35</v>
      </c>
      <c r="H288" s="300" t="s">
        <v>3421</v>
      </c>
      <c r="I288" s="5">
        <f t="shared" si="36"/>
        <v>2</v>
      </c>
      <c r="J288" s="5">
        <f t="shared" si="37"/>
        <v>74</v>
      </c>
      <c r="K288" s="5" t="str">
        <f t="shared" si="38"/>
        <v/>
      </c>
      <c r="L288" s="5">
        <f t="shared" si="39"/>
        <v>2</v>
      </c>
      <c r="M288" s="5" t="str">
        <f t="shared" si="40"/>
        <v>134</v>
      </c>
    </row>
    <row r="289" spans="1:13">
      <c r="A289" s="304" t="s">
        <v>3542</v>
      </c>
      <c r="B289" s="65" t="str">
        <f t="shared" si="33"/>
        <v>13464</v>
      </c>
      <c r="C289" s="66" t="s">
        <v>3386</v>
      </c>
      <c r="D289" t="str">
        <f t="shared" si="34"/>
        <v>N01-N03</v>
      </c>
      <c r="E289" s="5" t="str">
        <f t="shared" si="35"/>
        <v>N01,N02,N03</v>
      </c>
      <c r="F289" s="5" t="s">
        <v>95</v>
      </c>
      <c r="G289" s="18">
        <v>21</v>
      </c>
      <c r="H289" s="300" t="s">
        <v>3421</v>
      </c>
      <c r="I289" s="5">
        <f t="shared" si="36"/>
        <v>3</v>
      </c>
      <c r="J289" s="5">
        <f t="shared" si="37"/>
        <v>95</v>
      </c>
      <c r="K289" s="5" t="str">
        <f t="shared" si="38"/>
        <v>X</v>
      </c>
      <c r="L289" s="5">
        <f t="shared" si="39"/>
        <v>3</v>
      </c>
      <c r="M289" s="5" t="str">
        <f t="shared" si="40"/>
        <v>134</v>
      </c>
    </row>
    <row r="290" spans="1:13" hidden="1">
      <c r="A290" s="303" t="s">
        <v>3543</v>
      </c>
      <c r="B290" s="65" t="str">
        <f t="shared" si="33"/>
        <v>13465</v>
      </c>
      <c r="C290" s="65" t="s">
        <v>1195</v>
      </c>
      <c r="D290" t="str">
        <f t="shared" si="34"/>
        <v>N01</v>
      </c>
      <c r="E290" s="5" t="str">
        <f t="shared" si="35"/>
        <v>N01</v>
      </c>
      <c r="F290" s="5" t="s">
        <v>92</v>
      </c>
      <c r="G290" s="18">
        <v>39</v>
      </c>
      <c r="H290" s="300" t="s">
        <v>3421</v>
      </c>
      <c r="I290" s="5">
        <f t="shared" si="36"/>
        <v>1</v>
      </c>
      <c r="J290" s="5">
        <f t="shared" si="37"/>
        <v>39</v>
      </c>
      <c r="K290" s="5" t="str">
        <f t="shared" si="38"/>
        <v/>
      </c>
      <c r="L290" s="5">
        <f t="shared" si="39"/>
        <v>1</v>
      </c>
      <c r="M290" s="5" t="str">
        <f t="shared" si="40"/>
        <v>134</v>
      </c>
    </row>
    <row r="291" spans="1:13">
      <c r="A291" s="304" t="s">
        <v>3543</v>
      </c>
      <c r="B291" s="65" t="str">
        <f t="shared" si="33"/>
        <v>13465</v>
      </c>
      <c r="C291" s="66" t="s">
        <v>1195</v>
      </c>
      <c r="D291" t="str">
        <f t="shared" si="34"/>
        <v>N01-N02</v>
      </c>
      <c r="E291" s="5" t="str">
        <f t="shared" si="35"/>
        <v>N01,N02</v>
      </c>
      <c r="F291" s="5" t="s">
        <v>97</v>
      </c>
      <c r="G291" s="18">
        <v>42</v>
      </c>
      <c r="H291" s="300" t="s">
        <v>3421</v>
      </c>
      <c r="I291" s="5">
        <f t="shared" si="36"/>
        <v>2</v>
      </c>
      <c r="J291" s="5">
        <f t="shared" si="37"/>
        <v>81</v>
      </c>
      <c r="K291" s="5" t="str">
        <f t="shared" si="38"/>
        <v>X</v>
      </c>
      <c r="L291" s="5">
        <f t="shared" si="39"/>
        <v>2</v>
      </c>
      <c r="M291" s="5" t="str">
        <f t="shared" si="40"/>
        <v>134</v>
      </c>
    </row>
    <row r="292" spans="1:13" hidden="1">
      <c r="A292" s="303" t="s">
        <v>3544</v>
      </c>
      <c r="B292" s="65" t="str">
        <f t="shared" si="33"/>
        <v>13468</v>
      </c>
      <c r="C292" s="65" t="s">
        <v>1196</v>
      </c>
      <c r="D292" t="str">
        <f t="shared" si="34"/>
        <v>N01</v>
      </c>
      <c r="E292" s="5" t="str">
        <f t="shared" si="35"/>
        <v>N01</v>
      </c>
      <c r="F292" s="5" t="s">
        <v>92</v>
      </c>
      <c r="G292" s="18">
        <v>46</v>
      </c>
      <c r="H292" s="300" t="s">
        <v>3421</v>
      </c>
      <c r="I292" s="5">
        <f t="shared" si="36"/>
        <v>1</v>
      </c>
      <c r="J292" s="5">
        <f t="shared" si="37"/>
        <v>46</v>
      </c>
      <c r="K292" s="5" t="str">
        <f t="shared" si="38"/>
        <v/>
      </c>
      <c r="L292" s="5">
        <f t="shared" si="39"/>
        <v>1</v>
      </c>
      <c r="M292" s="5" t="str">
        <f t="shared" si="40"/>
        <v>134</v>
      </c>
    </row>
    <row r="293" spans="1:13">
      <c r="A293" s="304" t="s">
        <v>3544</v>
      </c>
      <c r="B293" s="65" t="str">
        <f t="shared" si="33"/>
        <v>13468</v>
      </c>
      <c r="C293" s="66" t="s">
        <v>1196</v>
      </c>
      <c r="D293" t="str">
        <f t="shared" si="34"/>
        <v>N01-N02</v>
      </c>
      <c r="E293" s="5" t="str">
        <f t="shared" si="35"/>
        <v>N01,N02</v>
      </c>
      <c r="F293" s="5" t="s">
        <v>97</v>
      </c>
      <c r="G293" s="18">
        <v>50</v>
      </c>
      <c r="H293" s="300" t="s">
        <v>3421</v>
      </c>
      <c r="I293" s="5">
        <f t="shared" si="36"/>
        <v>2</v>
      </c>
      <c r="J293" s="5">
        <f t="shared" si="37"/>
        <v>96</v>
      </c>
      <c r="K293" s="5" t="str">
        <f t="shared" si="38"/>
        <v>X</v>
      </c>
      <c r="L293" s="5">
        <f t="shared" si="39"/>
        <v>2</v>
      </c>
      <c r="M293" s="5" t="str">
        <f t="shared" si="40"/>
        <v>134</v>
      </c>
    </row>
    <row r="294" spans="1:13" hidden="1">
      <c r="A294" s="303" t="s">
        <v>3545</v>
      </c>
      <c r="B294" s="65" t="str">
        <f t="shared" si="33"/>
        <v>13476</v>
      </c>
      <c r="C294" s="65" t="s">
        <v>374</v>
      </c>
      <c r="D294" t="str">
        <f t="shared" si="34"/>
        <v>N01</v>
      </c>
      <c r="E294" s="5" t="str">
        <f t="shared" si="35"/>
        <v>N01</v>
      </c>
      <c r="F294" s="5" t="s">
        <v>92</v>
      </c>
      <c r="G294" s="18">
        <v>48</v>
      </c>
      <c r="H294" s="300" t="s">
        <v>3420</v>
      </c>
      <c r="I294" s="5">
        <f t="shared" si="36"/>
        <v>1</v>
      </c>
      <c r="J294" s="5">
        <f t="shared" si="37"/>
        <v>48</v>
      </c>
      <c r="K294" s="5" t="str">
        <f t="shared" si="38"/>
        <v/>
      </c>
      <c r="L294" s="5">
        <f t="shared" si="39"/>
        <v>1</v>
      </c>
      <c r="M294" s="5" t="str">
        <f t="shared" si="40"/>
        <v>134</v>
      </c>
    </row>
    <row r="295" spans="1:13" hidden="1">
      <c r="A295" s="304" t="s">
        <v>3545</v>
      </c>
      <c r="B295" s="65" t="str">
        <f t="shared" si="33"/>
        <v>13476</v>
      </c>
      <c r="C295" s="66" t="s">
        <v>374</v>
      </c>
      <c r="D295" t="str">
        <f t="shared" si="34"/>
        <v>N01,N02</v>
      </c>
      <c r="E295" s="5" t="str">
        <f t="shared" si="35"/>
        <v>N01,N02</v>
      </c>
      <c r="F295" s="5" t="s">
        <v>97</v>
      </c>
      <c r="G295" s="18">
        <v>14</v>
      </c>
      <c r="H295" s="300" t="s">
        <v>3420</v>
      </c>
      <c r="I295" s="5">
        <f t="shared" si="36"/>
        <v>2</v>
      </c>
      <c r="J295" s="5">
        <f t="shared" si="37"/>
        <v>62</v>
      </c>
      <c r="K295" s="5" t="str">
        <f t="shared" si="38"/>
        <v/>
      </c>
      <c r="L295" s="5">
        <f t="shared" si="39"/>
        <v>2</v>
      </c>
      <c r="M295" s="5" t="str">
        <f t="shared" si="40"/>
        <v>134</v>
      </c>
    </row>
    <row r="296" spans="1:13" hidden="1">
      <c r="A296" s="303" t="s">
        <v>3545</v>
      </c>
      <c r="B296" s="65" t="str">
        <f t="shared" si="33"/>
        <v>13476</v>
      </c>
      <c r="C296" s="65" t="s">
        <v>374</v>
      </c>
      <c r="D296" t="str">
        <f t="shared" si="34"/>
        <v>N01,N02,N03</v>
      </c>
      <c r="E296" s="5" t="str">
        <f t="shared" si="35"/>
        <v>N01,N02,N03</v>
      </c>
      <c r="F296" s="5" t="s">
        <v>95</v>
      </c>
      <c r="G296" s="18">
        <v>44</v>
      </c>
      <c r="H296" s="300" t="s">
        <v>3420</v>
      </c>
      <c r="I296" s="5">
        <f t="shared" si="36"/>
        <v>3</v>
      </c>
      <c r="J296" s="5">
        <f t="shared" si="37"/>
        <v>106</v>
      </c>
      <c r="K296" s="5" t="str">
        <f t="shared" si="38"/>
        <v/>
      </c>
      <c r="L296" s="5">
        <f t="shared" si="39"/>
        <v>3</v>
      </c>
      <c r="M296" s="5" t="str">
        <f t="shared" si="40"/>
        <v>134</v>
      </c>
    </row>
    <row r="297" spans="1:13">
      <c r="A297" s="304" t="s">
        <v>3545</v>
      </c>
      <c r="B297" s="65" t="str">
        <f t="shared" si="33"/>
        <v>13476</v>
      </c>
      <c r="C297" s="66" t="s">
        <v>374</v>
      </c>
      <c r="D297" t="str">
        <f t="shared" si="34"/>
        <v>N01-N04</v>
      </c>
      <c r="E297" s="5" t="str">
        <f t="shared" si="35"/>
        <v>N01,N02,N03,N04</v>
      </c>
      <c r="F297" s="5" t="s">
        <v>96</v>
      </c>
      <c r="G297" s="18">
        <v>47</v>
      </c>
      <c r="H297" s="300" t="s">
        <v>3420</v>
      </c>
      <c r="I297" s="5">
        <f t="shared" si="36"/>
        <v>4</v>
      </c>
      <c r="J297" s="5">
        <f t="shared" si="37"/>
        <v>153</v>
      </c>
      <c r="K297" s="5" t="str">
        <f t="shared" si="38"/>
        <v>X</v>
      </c>
      <c r="L297" s="5">
        <f t="shared" si="39"/>
        <v>4</v>
      </c>
      <c r="M297" s="5" t="str">
        <f t="shared" si="40"/>
        <v>134</v>
      </c>
    </row>
    <row r="298" spans="1:13" hidden="1">
      <c r="A298" s="303" t="s">
        <v>3546</v>
      </c>
      <c r="B298" s="65" t="str">
        <f t="shared" si="33"/>
        <v>15102</v>
      </c>
      <c r="C298" s="65" t="s">
        <v>177</v>
      </c>
      <c r="D298" t="str">
        <f t="shared" si="34"/>
        <v>N01</v>
      </c>
      <c r="E298" s="5" t="str">
        <f t="shared" si="35"/>
        <v>N01</v>
      </c>
      <c r="F298" s="5" t="s">
        <v>92</v>
      </c>
      <c r="G298" s="18">
        <v>57</v>
      </c>
      <c r="H298" s="300" t="s">
        <v>3419</v>
      </c>
      <c r="I298" s="5">
        <f t="shared" si="36"/>
        <v>1</v>
      </c>
      <c r="J298" s="5">
        <f t="shared" si="37"/>
        <v>57</v>
      </c>
      <c r="K298" s="5" t="str">
        <f t="shared" si="38"/>
        <v/>
      </c>
      <c r="L298" s="5">
        <f t="shared" si="39"/>
        <v>1</v>
      </c>
      <c r="M298" s="5" t="str">
        <f t="shared" si="40"/>
        <v>151</v>
      </c>
    </row>
    <row r="299" spans="1:13" hidden="1">
      <c r="A299" s="304" t="s">
        <v>3546</v>
      </c>
      <c r="B299" s="65" t="str">
        <f t="shared" si="33"/>
        <v>15102</v>
      </c>
      <c r="C299" s="66" t="s">
        <v>177</v>
      </c>
      <c r="D299" t="str">
        <f t="shared" si="34"/>
        <v>N01,N02</v>
      </c>
      <c r="E299" s="5" t="str">
        <f t="shared" si="35"/>
        <v>N01,N02</v>
      </c>
      <c r="F299" s="5" t="s">
        <v>97</v>
      </c>
      <c r="G299" s="18">
        <v>53</v>
      </c>
      <c r="H299" s="300" t="s">
        <v>3419</v>
      </c>
      <c r="I299" s="5">
        <f t="shared" si="36"/>
        <v>2</v>
      </c>
      <c r="J299" s="5">
        <f t="shared" si="37"/>
        <v>110</v>
      </c>
      <c r="K299" s="5" t="str">
        <f t="shared" si="38"/>
        <v/>
      </c>
      <c r="L299" s="5">
        <f t="shared" si="39"/>
        <v>2</v>
      </c>
      <c r="M299" s="5" t="str">
        <f t="shared" si="40"/>
        <v>151</v>
      </c>
    </row>
    <row r="300" spans="1:13" hidden="1">
      <c r="A300" s="303" t="s">
        <v>3546</v>
      </c>
      <c r="B300" s="65" t="str">
        <f t="shared" si="33"/>
        <v>15102</v>
      </c>
      <c r="C300" s="65" t="s">
        <v>177</v>
      </c>
      <c r="D300" t="str">
        <f t="shared" si="34"/>
        <v>N01,N02,N03</v>
      </c>
      <c r="E300" s="5" t="str">
        <f t="shared" si="35"/>
        <v>N01,N02,N03</v>
      </c>
      <c r="F300" s="5" t="s">
        <v>95</v>
      </c>
      <c r="G300" s="18">
        <v>56</v>
      </c>
      <c r="H300" s="300" t="s">
        <v>3419</v>
      </c>
      <c r="I300" s="5">
        <f t="shared" si="36"/>
        <v>3</v>
      </c>
      <c r="J300" s="5">
        <f t="shared" si="37"/>
        <v>166</v>
      </c>
      <c r="K300" s="5" t="str">
        <f t="shared" si="38"/>
        <v/>
      </c>
      <c r="L300" s="5">
        <f t="shared" si="39"/>
        <v>3</v>
      </c>
      <c r="M300" s="5" t="str">
        <f t="shared" si="40"/>
        <v>151</v>
      </c>
    </row>
    <row r="301" spans="1:13" hidden="1">
      <c r="A301" s="304" t="s">
        <v>3546</v>
      </c>
      <c r="B301" s="65" t="str">
        <f t="shared" si="33"/>
        <v>15102</v>
      </c>
      <c r="C301" s="66" t="s">
        <v>177</v>
      </c>
      <c r="D301" t="str">
        <f t="shared" si="34"/>
        <v>N01,N02,N03,N04</v>
      </c>
      <c r="E301" s="5" t="str">
        <f t="shared" si="35"/>
        <v>N01,N02,N03,N04</v>
      </c>
      <c r="F301" s="5" t="s">
        <v>96</v>
      </c>
      <c r="G301" s="18">
        <v>25</v>
      </c>
      <c r="H301" s="300" t="s">
        <v>3419</v>
      </c>
      <c r="I301" s="5">
        <f t="shared" si="36"/>
        <v>4</v>
      </c>
      <c r="J301" s="5">
        <f t="shared" si="37"/>
        <v>191</v>
      </c>
      <c r="K301" s="5" t="str">
        <f t="shared" si="38"/>
        <v/>
      </c>
      <c r="L301" s="5">
        <f t="shared" si="39"/>
        <v>4</v>
      </c>
      <c r="M301" s="5" t="str">
        <f t="shared" si="40"/>
        <v>151</v>
      </c>
    </row>
    <row r="302" spans="1:13" hidden="1">
      <c r="A302" s="303" t="s">
        <v>3546</v>
      </c>
      <c r="B302" s="65" t="str">
        <f t="shared" si="33"/>
        <v>15102</v>
      </c>
      <c r="C302" s="65" t="s">
        <v>177</v>
      </c>
      <c r="D302" t="str">
        <f t="shared" si="34"/>
        <v>N01,N02,N03,N04,N05</v>
      </c>
      <c r="E302" s="5" t="str">
        <f t="shared" si="35"/>
        <v>N01,N02,N03,N04,N05</v>
      </c>
      <c r="F302" s="5" t="s">
        <v>94</v>
      </c>
      <c r="G302" s="18">
        <v>53</v>
      </c>
      <c r="H302" s="300" t="s">
        <v>3419</v>
      </c>
      <c r="I302" s="5">
        <f t="shared" si="36"/>
        <v>5</v>
      </c>
      <c r="J302" s="5">
        <f t="shared" si="37"/>
        <v>244</v>
      </c>
      <c r="K302" s="5" t="str">
        <f t="shared" si="38"/>
        <v/>
      </c>
      <c r="L302" s="5">
        <f t="shared" si="39"/>
        <v>5</v>
      </c>
      <c r="M302" s="5" t="str">
        <f t="shared" si="40"/>
        <v>151</v>
      </c>
    </row>
    <row r="303" spans="1:13" hidden="1">
      <c r="A303" s="304" t="s">
        <v>3546</v>
      </c>
      <c r="B303" s="65" t="str">
        <f t="shared" si="33"/>
        <v>15102</v>
      </c>
      <c r="C303" s="66" t="s">
        <v>177</v>
      </c>
      <c r="D303" t="str">
        <f t="shared" si="34"/>
        <v>N01,N02,N03,N04,N05,N06</v>
      </c>
      <c r="E303" s="5" t="str">
        <f t="shared" si="35"/>
        <v>N01,N02,N03,N04,N05,N06</v>
      </c>
      <c r="F303" s="5" t="s">
        <v>93</v>
      </c>
      <c r="G303" s="18">
        <v>44</v>
      </c>
      <c r="H303" s="300" t="s">
        <v>3419</v>
      </c>
      <c r="I303" s="5">
        <f t="shared" si="36"/>
        <v>6</v>
      </c>
      <c r="J303" s="5">
        <f t="shared" si="37"/>
        <v>288</v>
      </c>
      <c r="K303" s="5" t="str">
        <f t="shared" si="38"/>
        <v/>
      </c>
      <c r="L303" s="5">
        <f t="shared" si="39"/>
        <v>6</v>
      </c>
      <c r="M303" s="5" t="str">
        <f t="shared" si="40"/>
        <v>151</v>
      </c>
    </row>
    <row r="304" spans="1:13" hidden="1">
      <c r="A304" s="303" t="s">
        <v>3546</v>
      </c>
      <c r="B304" s="65" t="str">
        <f t="shared" si="33"/>
        <v>15102</v>
      </c>
      <c r="C304" s="65" t="s">
        <v>177</v>
      </c>
      <c r="D304" t="str">
        <f t="shared" si="34"/>
        <v>N01,N02,N03,N04,N05,N06,N07</v>
      </c>
      <c r="E304" s="5" t="str">
        <f t="shared" si="35"/>
        <v>N01,N02,N03,N04,N05,N06,N07</v>
      </c>
      <c r="F304" s="5" t="s">
        <v>122</v>
      </c>
      <c r="G304" s="18">
        <v>54</v>
      </c>
      <c r="H304" s="300" t="s">
        <v>3419</v>
      </c>
      <c r="I304" s="5">
        <f t="shared" si="36"/>
        <v>7</v>
      </c>
      <c r="J304" s="5">
        <f t="shared" si="37"/>
        <v>342</v>
      </c>
      <c r="K304" s="5" t="str">
        <f t="shared" si="38"/>
        <v/>
      </c>
      <c r="L304" s="5">
        <f t="shared" si="39"/>
        <v>7</v>
      </c>
      <c r="M304" s="5" t="str">
        <f t="shared" si="40"/>
        <v>151</v>
      </c>
    </row>
    <row r="305" spans="1:13" hidden="1">
      <c r="A305" s="304" t="s">
        <v>3546</v>
      </c>
      <c r="B305" s="65" t="str">
        <f t="shared" si="33"/>
        <v>15102</v>
      </c>
      <c r="C305" s="66" t="s">
        <v>177</v>
      </c>
      <c r="D305" t="str">
        <f t="shared" si="34"/>
        <v>N01,N02,N03,N04,N05,N06,N07,N08</v>
      </c>
      <c r="E305" s="5" t="str">
        <f t="shared" si="35"/>
        <v>N01,N02,N03,N04,N05,N06,N07,N08</v>
      </c>
      <c r="F305" s="5" t="s">
        <v>99</v>
      </c>
      <c r="G305" s="18">
        <v>25</v>
      </c>
      <c r="H305" s="300" t="s">
        <v>3419</v>
      </c>
      <c r="I305" s="5">
        <f t="shared" si="36"/>
        <v>8</v>
      </c>
      <c r="J305" s="5">
        <f t="shared" si="37"/>
        <v>367</v>
      </c>
      <c r="K305" s="5" t="str">
        <f t="shared" si="38"/>
        <v/>
      </c>
      <c r="L305" s="5">
        <f t="shared" si="39"/>
        <v>8</v>
      </c>
      <c r="M305" s="5" t="str">
        <f t="shared" si="40"/>
        <v>151</v>
      </c>
    </row>
    <row r="306" spans="1:13" hidden="1">
      <c r="A306" s="303" t="s">
        <v>3546</v>
      </c>
      <c r="B306" s="65" t="str">
        <f t="shared" si="33"/>
        <v>15102</v>
      </c>
      <c r="C306" s="65" t="s">
        <v>177</v>
      </c>
      <c r="D306" t="str">
        <f t="shared" si="34"/>
        <v>N01,N02,N03,N04,N05,N06,N07,N08,N09</v>
      </c>
      <c r="E306" s="5" t="str">
        <f t="shared" si="35"/>
        <v>N01,N02,N03,N04,N05,N06,N07,N08,N09</v>
      </c>
      <c r="F306" s="5" t="s">
        <v>98</v>
      </c>
      <c r="G306" s="18">
        <v>19</v>
      </c>
      <c r="H306" s="300" t="s">
        <v>3419</v>
      </c>
      <c r="I306" s="5">
        <f t="shared" si="36"/>
        <v>9</v>
      </c>
      <c r="J306" s="5">
        <f t="shared" si="37"/>
        <v>386</v>
      </c>
      <c r="K306" s="5" t="str">
        <f t="shared" si="38"/>
        <v/>
      </c>
      <c r="L306" s="5">
        <f t="shared" si="39"/>
        <v>9</v>
      </c>
      <c r="M306" s="5" t="str">
        <f t="shared" si="40"/>
        <v>151</v>
      </c>
    </row>
    <row r="307" spans="1:13" hidden="1">
      <c r="A307" s="304" t="s">
        <v>3546</v>
      </c>
      <c r="B307" s="65" t="str">
        <f t="shared" si="33"/>
        <v>15102</v>
      </c>
      <c r="C307" s="66" t="s">
        <v>177</v>
      </c>
      <c r="D307" t="str">
        <f t="shared" si="34"/>
        <v>N01,N02,N03,N04,N05,N06,N07,N08,N09,N10</v>
      </c>
      <c r="E307" s="5" t="str">
        <f t="shared" si="35"/>
        <v>N01,N02,N03,N04,N05,N06,N07,N08,N09,N10</v>
      </c>
      <c r="F307" s="5" t="s">
        <v>123</v>
      </c>
      <c r="G307" s="18">
        <v>52</v>
      </c>
      <c r="H307" s="300" t="s">
        <v>3419</v>
      </c>
      <c r="I307" s="5">
        <f t="shared" si="36"/>
        <v>10</v>
      </c>
      <c r="J307" s="5">
        <f t="shared" si="37"/>
        <v>438</v>
      </c>
      <c r="K307" s="5" t="str">
        <f t="shared" si="38"/>
        <v/>
      </c>
      <c r="L307" s="5">
        <f t="shared" si="39"/>
        <v>10</v>
      </c>
      <c r="M307" s="5" t="str">
        <f t="shared" si="40"/>
        <v>151</v>
      </c>
    </row>
    <row r="308" spans="1:13" hidden="1">
      <c r="A308" s="303" t="s">
        <v>3546</v>
      </c>
      <c r="B308" s="65" t="str">
        <f t="shared" si="33"/>
        <v>15102</v>
      </c>
      <c r="C308" s="65" t="s">
        <v>177</v>
      </c>
      <c r="D308" t="str">
        <f t="shared" si="34"/>
        <v>N01,N02,N03,N04,N05,N06,N07,N08,N09,N10,N11</v>
      </c>
      <c r="E308" s="5" t="str">
        <f t="shared" si="35"/>
        <v>N01,N02,N03,N04,N05,N06,N07,N08,N09,N10,N11</v>
      </c>
      <c r="F308" s="5" t="s">
        <v>124</v>
      </c>
      <c r="G308" s="18">
        <v>54</v>
      </c>
      <c r="H308" s="300" t="s">
        <v>3419</v>
      </c>
      <c r="I308" s="5">
        <f t="shared" si="36"/>
        <v>11</v>
      </c>
      <c r="J308" s="5">
        <f t="shared" si="37"/>
        <v>492</v>
      </c>
      <c r="K308" s="5" t="str">
        <f t="shared" si="38"/>
        <v/>
      </c>
      <c r="L308" s="5">
        <f t="shared" si="39"/>
        <v>11</v>
      </c>
      <c r="M308" s="5" t="str">
        <f t="shared" si="40"/>
        <v>151</v>
      </c>
    </row>
    <row r="309" spans="1:13" hidden="1">
      <c r="A309" s="304" t="s">
        <v>3546</v>
      </c>
      <c r="B309" s="65" t="str">
        <f t="shared" si="33"/>
        <v>15102</v>
      </c>
      <c r="C309" s="66" t="s">
        <v>177</v>
      </c>
      <c r="D309" t="str">
        <f t="shared" si="34"/>
        <v>N01,N02,N03,N04,N05,N06,N07,N08,N09,N10,N11,N12</v>
      </c>
      <c r="E309" s="5" t="str">
        <f t="shared" si="35"/>
        <v>N01,N02,N03,N04,N05,N06,N07,N08,N09,N10,N11,N12</v>
      </c>
      <c r="F309" s="5" t="s">
        <v>125</v>
      </c>
      <c r="G309" s="18">
        <v>54</v>
      </c>
      <c r="H309" s="300" t="s">
        <v>3419</v>
      </c>
      <c r="I309" s="5">
        <f t="shared" si="36"/>
        <v>12</v>
      </c>
      <c r="J309" s="5">
        <f t="shared" si="37"/>
        <v>546</v>
      </c>
      <c r="K309" s="5" t="str">
        <f t="shared" si="38"/>
        <v/>
      </c>
      <c r="L309" s="5">
        <f t="shared" si="39"/>
        <v>12</v>
      </c>
      <c r="M309" s="5" t="str">
        <f t="shared" si="40"/>
        <v>151</v>
      </c>
    </row>
    <row r="310" spans="1:13" hidden="1">
      <c r="A310" s="303" t="s">
        <v>3546</v>
      </c>
      <c r="B310" s="65" t="str">
        <f t="shared" si="33"/>
        <v>15102</v>
      </c>
      <c r="C310" s="65" t="s">
        <v>177</v>
      </c>
      <c r="D310" t="str">
        <f t="shared" si="34"/>
        <v>N01,N02,N03,N04,N05,N06,N07,N08,N09,N10,N11,N12,N13</v>
      </c>
      <c r="E310" s="5" t="str">
        <f t="shared" si="35"/>
        <v>N01,N02,N03,N04,N05,N06,N07,N08,N09,N10,N11,N12,N13</v>
      </c>
      <c r="F310" s="5" t="s">
        <v>126</v>
      </c>
      <c r="G310" s="18">
        <v>24</v>
      </c>
      <c r="H310" s="300" t="s">
        <v>3419</v>
      </c>
      <c r="I310" s="5">
        <f t="shared" si="36"/>
        <v>13</v>
      </c>
      <c r="J310" s="5">
        <f t="shared" si="37"/>
        <v>570</v>
      </c>
      <c r="K310" s="5" t="str">
        <f t="shared" si="38"/>
        <v/>
      </c>
      <c r="L310" s="5">
        <f t="shared" si="39"/>
        <v>13</v>
      </c>
      <c r="M310" s="5" t="str">
        <f t="shared" si="40"/>
        <v>151</v>
      </c>
    </row>
    <row r="311" spans="1:13" hidden="1">
      <c r="A311" s="304" t="s">
        <v>3546</v>
      </c>
      <c r="B311" s="65" t="str">
        <f t="shared" si="33"/>
        <v>15102</v>
      </c>
      <c r="C311" s="66" t="s">
        <v>177</v>
      </c>
      <c r="D311" t="str">
        <f t="shared" si="34"/>
        <v>N01,N02,N03,N04,N05,N06,N07,N08,N09,N10,N11,N12,N13,N14</v>
      </c>
      <c r="E311" s="5" t="str">
        <f t="shared" si="35"/>
        <v>N01,N02,N03,N04,N05,N06,N07,N08,N09,N10,N11,N12,N13,N14</v>
      </c>
      <c r="F311" s="5" t="s">
        <v>127</v>
      </c>
      <c r="G311" s="18">
        <v>55</v>
      </c>
      <c r="H311" s="300" t="s">
        <v>3419</v>
      </c>
      <c r="I311" s="5">
        <f t="shared" si="36"/>
        <v>14</v>
      </c>
      <c r="J311" s="5">
        <f t="shared" si="37"/>
        <v>625</v>
      </c>
      <c r="K311" s="5" t="str">
        <f t="shared" si="38"/>
        <v/>
      </c>
      <c r="L311" s="5">
        <f t="shared" si="39"/>
        <v>14</v>
      </c>
      <c r="M311" s="5" t="str">
        <f t="shared" si="40"/>
        <v>151</v>
      </c>
    </row>
    <row r="312" spans="1:13" hidden="1">
      <c r="A312" s="303" t="s">
        <v>3546</v>
      </c>
      <c r="B312" s="65" t="str">
        <f t="shared" si="33"/>
        <v>15102</v>
      </c>
      <c r="C312" s="65" t="s">
        <v>177</v>
      </c>
      <c r="D312" t="str">
        <f t="shared" si="34"/>
        <v>N01,N02,N03,N04,N05,N06,N07,N08,N09,N10,N11,N12,N13,N14,N15</v>
      </c>
      <c r="E312" s="5" t="str">
        <f t="shared" si="35"/>
        <v>N01,N02,N03,N04,N05,N06,N07,N08,N09,N10,N11,N12,N13,N14,N15</v>
      </c>
      <c r="F312" s="5" t="s">
        <v>128</v>
      </c>
      <c r="G312" s="18">
        <v>55</v>
      </c>
      <c r="H312" s="300" t="s">
        <v>3419</v>
      </c>
      <c r="I312" s="5">
        <f t="shared" si="36"/>
        <v>15</v>
      </c>
      <c r="J312" s="5">
        <f t="shared" si="37"/>
        <v>680</v>
      </c>
      <c r="K312" s="5" t="str">
        <f t="shared" si="38"/>
        <v/>
      </c>
      <c r="L312" s="5">
        <f t="shared" si="39"/>
        <v>15</v>
      </c>
      <c r="M312" s="5" t="str">
        <f t="shared" si="40"/>
        <v>151</v>
      </c>
    </row>
    <row r="313" spans="1:13" hidden="1">
      <c r="A313" s="304" t="s">
        <v>3546</v>
      </c>
      <c r="B313" s="65" t="str">
        <f t="shared" si="33"/>
        <v>15102</v>
      </c>
      <c r="C313" s="66" t="s">
        <v>177</v>
      </c>
      <c r="D313" t="str">
        <f t="shared" si="34"/>
        <v>N01,N02,N03,N04,N05,N06,N07,N08,N09,N10,N11,N12,N13,N14,N15,N16</v>
      </c>
      <c r="E313" s="5" t="str">
        <f t="shared" si="35"/>
        <v>N01,N02,N03,N04,N05,N06,N07,N08,N09,N10,N11,N12,N13,N14,N15,N16</v>
      </c>
      <c r="F313" s="5" t="s">
        <v>129</v>
      </c>
      <c r="G313" s="18">
        <v>42</v>
      </c>
      <c r="H313" s="300" t="s">
        <v>3419</v>
      </c>
      <c r="I313" s="5">
        <f t="shared" si="36"/>
        <v>16</v>
      </c>
      <c r="J313" s="5">
        <f t="shared" si="37"/>
        <v>722</v>
      </c>
      <c r="K313" s="5" t="str">
        <f t="shared" si="38"/>
        <v/>
      </c>
      <c r="L313" s="5">
        <f t="shared" si="39"/>
        <v>16</v>
      </c>
      <c r="M313" s="5" t="str">
        <f t="shared" si="40"/>
        <v>151</v>
      </c>
    </row>
    <row r="314" spans="1:13" hidden="1">
      <c r="A314" s="303" t="s">
        <v>3546</v>
      </c>
      <c r="B314" s="65" t="str">
        <f t="shared" si="33"/>
        <v>15102</v>
      </c>
      <c r="C314" s="65" t="s">
        <v>177</v>
      </c>
      <c r="D314" t="str">
        <f t="shared" si="34"/>
        <v>N01,N02,N03,N04,N05,N06,N07,N08,N09,N10,N11,N12,N13,N14,N15,N16,N17</v>
      </c>
      <c r="E314" s="5" t="str">
        <f t="shared" si="35"/>
        <v>N01,N02,N03,N04,N05,N06,N07,N08,N09,N10,N11,N12,N13,N14,N15,N16,N17</v>
      </c>
      <c r="F314" s="5" t="s">
        <v>130</v>
      </c>
      <c r="G314" s="18">
        <v>54</v>
      </c>
      <c r="H314" s="300" t="s">
        <v>3419</v>
      </c>
      <c r="I314" s="5">
        <f t="shared" si="36"/>
        <v>17</v>
      </c>
      <c r="J314" s="5">
        <f t="shared" si="37"/>
        <v>776</v>
      </c>
      <c r="K314" s="5" t="str">
        <f t="shared" si="38"/>
        <v/>
      </c>
      <c r="L314" s="5">
        <f t="shared" si="39"/>
        <v>17</v>
      </c>
      <c r="M314" s="5" t="str">
        <f t="shared" si="40"/>
        <v>151</v>
      </c>
    </row>
    <row r="315" spans="1:13" hidden="1">
      <c r="A315" s="304" t="s">
        <v>3546</v>
      </c>
      <c r="B315" s="65" t="str">
        <f t="shared" si="33"/>
        <v>15102</v>
      </c>
      <c r="C315" s="66" t="s">
        <v>177</v>
      </c>
      <c r="D315" t="str">
        <f t="shared" si="34"/>
        <v>N01,N02,N03,N04,N05,N06,N07,N08,N09,N10,N11,N12,N13,N14,N15,N16,N17,N18</v>
      </c>
      <c r="E315" s="5" t="str">
        <f t="shared" si="35"/>
        <v>N01,N02,N03,N04,N05,N06,N07,N08,N09,N10,N11,N12,N13,N14,N15,N16,N17,N18</v>
      </c>
      <c r="F315" s="5" t="s">
        <v>140</v>
      </c>
      <c r="G315" s="18">
        <v>56</v>
      </c>
      <c r="H315" s="300" t="s">
        <v>3419</v>
      </c>
      <c r="I315" s="5">
        <f t="shared" si="36"/>
        <v>18</v>
      </c>
      <c r="J315" s="5">
        <f t="shared" si="37"/>
        <v>832</v>
      </c>
      <c r="K315" s="5" t="str">
        <f t="shared" si="38"/>
        <v/>
      </c>
      <c r="L315" s="5">
        <f t="shared" si="39"/>
        <v>18</v>
      </c>
      <c r="M315" s="5" t="str">
        <f t="shared" si="40"/>
        <v>151</v>
      </c>
    </row>
    <row r="316" spans="1:13" hidden="1">
      <c r="A316" s="303" t="s">
        <v>3546</v>
      </c>
      <c r="B316" s="65" t="str">
        <f t="shared" si="33"/>
        <v>15102</v>
      </c>
      <c r="C316" s="65" t="s">
        <v>177</v>
      </c>
      <c r="D316" t="str">
        <f t="shared" si="34"/>
        <v>N01,N02,N03,N04,N05,N06,N07,N08,N09,N10,N11,N12,N13,N14,N15,N16,N17,N18,N19</v>
      </c>
      <c r="E316" s="5" t="str">
        <f t="shared" si="35"/>
        <v>N01,N02,N03,N04,N05,N06,N07,N08,N09,N10,N11,N12,N13,N14,N15,N16,N17,N18,N19</v>
      </c>
      <c r="F316" s="5" t="s">
        <v>112</v>
      </c>
      <c r="G316" s="18">
        <v>55</v>
      </c>
      <c r="H316" s="300" t="s">
        <v>3419</v>
      </c>
      <c r="I316" s="5">
        <f t="shared" si="36"/>
        <v>19</v>
      </c>
      <c r="J316" s="5">
        <f t="shared" si="37"/>
        <v>887</v>
      </c>
      <c r="K316" s="5" t="str">
        <f t="shared" si="38"/>
        <v/>
      </c>
      <c r="L316" s="5">
        <f t="shared" si="39"/>
        <v>19</v>
      </c>
      <c r="M316" s="5" t="str">
        <f t="shared" si="40"/>
        <v>151</v>
      </c>
    </row>
    <row r="317" spans="1:13">
      <c r="A317" s="304" t="s">
        <v>3546</v>
      </c>
      <c r="B317" s="65" t="str">
        <f t="shared" si="33"/>
        <v>15102</v>
      </c>
      <c r="C317" s="66" t="s">
        <v>177</v>
      </c>
      <c r="D317" t="str">
        <f t="shared" si="34"/>
        <v>N01-N20</v>
      </c>
      <c r="E317" s="5" t="str">
        <f t="shared" si="35"/>
        <v>N01,N02,N03,N04,N05,N06,N07,N08,N09,N10,N11,N12,N13,N14,N15,N16,N17,N18,N19,N20</v>
      </c>
      <c r="F317" s="5" t="s">
        <v>100</v>
      </c>
      <c r="G317" s="18">
        <v>55</v>
      </c>
      <c r="H317" s="300" t="s">
        <v>3419</v>
      </c>
      <c r="I317" s="5">
        <f t="shared" si="36"/>
        <v>20</v>
      </c>
      <c r="J317" s="5">
        <f t="shared" si="37"/>
        <v>942</v>
      </c>
      <c r="K317" s="5" t="str">
        <f t="shared" si="38"/>
        <v>X</v>
      </c>
      <c r="L317" s="5">
        <f t="shared" si="39"/>
        <v>20</v>
      </c>
      <c r="M317" s="5" t="str">
        <f t="shared" si="40"/>
        <v>151</v>
      </c>
    </row>
    <row r="318" spans="1:13" hidden="1">
      <c r="A318" s="303" t="s">
        <v>3547</v>
      </c>
      <c r="B318" s="65" t="str">
        <f t="shared" si="33"/>
        <v>15103</v>
      </c>
      <c r="C318" s="65" t="s">
        <v>1203</v>
      </c>
      <c r="D318" t="str">
        <f t="shared" si="34"/>
        <v>N01</v>
      </c>
      <c r="E318" s="5" t="str">
        <f t="shared" si="35"/>
        <v>N01</v>
      </c>
      <c r="F318" s="5" t="s">
        <v>92</v>
      </c>
      <c r="G318" s="18">
        <v>54</v>
      </c>
      <c r="H318" s="300" t="s">
        <v>3419</v>
      </c>
      <c r="I318" s="5">
        <f t="shared" si="36"/>
        <v>1</v>
      </c>
      <c r="J318" s="5">
        <f t="shared" si="37"/>
        <v>54</v>
      </c>
      <c r="K318" s="5" t="str">
        <f t="shared" si="38"/>
        <v/>
      </c>
      <c r="L318" s="5">
        <f t="shared" si="39"/>
        <v>1</v>
      </c>
      <c r="M318" s="5" t="str">
        <f t="shared" si="40"/>
        <v>151</v>
      </c>
    </row>
    <row r="319" spans="1:13" hidden="1">
      <c r="A319" s="304" t="s">
        <v>3547</v>
      </c>
      <c r="B319" s="65" t="str">
        <f t="shared" si="33"/>
        <v>15103</v>
      </c>
      <c r="C319" s="66" t="s">
        <v>1203</v>
      </c>
      <c r="D319" t="str">
        <f t="shared" si="34"/>
        <v>N01,N02</v>
      </c>
      <c r="E319" s="5" t="str">
        <f t="shared" si="35"/>
        <v>N01,N02</v>
      </c>
      <c r="F319" s="5" t="s">
        <v>97</v>
      </c>
      <c r="G319" s="18">
        <v>26</v>
      </c>
      <c r="H319" s="300" t="s">
        <v>3419</v>
      </c>
      <c r="I319" s="5">
        <f t="shared" si="36"/>
        <v>2</v>
      </c>
      <c r="J319" s="5">
        <f t="shared" si="37"/>
        <v>80</v>
      </c>
      <c r="K319" s="5" t="str">
        <f t="shared" si="38"/>
        <v/>
      </c>
      <c r="L319" s="5">
        <f t="shared" si="39"/>
        <v>2</v>
      </c>
      <c r="M319" s="5" t="str">
        <f t="shared" si="40"/>
        <v>151</v>
      </c>
    </row>
    <row r="320" spans="1:13" hidden="1">
      <c r="A320" s="303" t="s">
        <v>3547</v>
      </c>
      <c r="B320" s="65" t="str">
        <f t="shared" si="33"/>
        <v>15103</v>
      </c>
      <c r="C320" s="65" t="s">
        <v>1203</v>
      </c>
      <c r="D320" t="str">
        <f t="shared" si="34"/>
        <v>N01,N02,N03</v>
      </c>
      <c r="E320" s="5" t="str">
        <f t="shared" si="35"/>
        <v>N01,N02,N03</v>
      </c>
      <c r="F320" s="5" t="s">
        <v>95</v>
      </c>
      <c r="G320" s="18">
        <v>20</v>
      </c>
      <c r="H320" s="300" t="s">
        <v>3419</v>
      </c>
      <c r="I320" s="5">
        <f t="shared" si="36"/>
        <v>3</v>
      </c>
      <c r="J320" s="5">
        <f t="shared" si="37"/>
        <v>100</v>
      </c>
      <c r="K320" s="5" t="str">
        <f t="shared" si="38"/>
        <v/>
      </c>
      <c r="L320" s="5">
        <f t="shared" si="39"/>
        <v>3</v>
      </c>
      <c r="M320" s="5" t="str">
        <f t="shared" si="40"/>
        <v>151</v>
      </c>
    </row>
    <row r="321" spans="1:15" hidden="1">
      <c r="A321" s="304" t="s">
        <v>3547</v>
      </c>
      <c r="B321" s="65" t="str">
        <f t="shared" si="33"/>
        <v>15103</v>
      </c>
      <c r="C321" s="66" t="s">
        <v>1203</v>
      </c>
      <c r="D321" t="str">
        <f t="shared" si="34"/>
        <v>N01,N02,N03,N04</v>
      </c>
      <c r="E321" s="5" t="str">
        <f t="shared" si="35"/>
        <v>N01,N02,N03,N04</v>
      </c>
      <c r="F321" s="5" t="s">
        <v>96</v>
      </c>
      <c r="G321" s="18">
        <v>50</v>
      </c>
      <c r="H321" s="300" t="s">
        <v>3419</v>
      </c>
      <c r="I321" s="5">
        <f t="shared" si="36"/>
        <v>4</v>
      </c>
      <c r="J321" s="5">
        <f t="shared" si="37"/>
        <v>150</v>
      </c>
      <c r="K321" s="5" t="str">
        <f t="shared" si="38"/>
        <v/>
      </c>
      <c r="L321" s="5">
        <f t="shared" si="39"/>
        <v>4</v>
      </c>
      <c r="M321" s="5" t="str">
        <f t="shared" si="40"/>
        <v>151</v>
      </c>
    </row>
    <row r="322" spans="1:15" hidden="1">
      <c r="A322" s="303" t="s">
        <v>3547</v>
      </c>
      <c r="B322" s="65" t="str">
        <f t="shared" si="33"/>
        <v>15103</v>
      </c>
      <c r="C322" s="65" t="s">
        <v>1203</v>
      </c>
      <c r="D322" t="str">
        <f t="shared" si="34"/>
        <v>N01,N02,N03,N04,N05</v>
      </c>
      <c r="E322" s="5" t="str">
        <f t="shared" si="35"/>
        <v>N01,N02,N03,N04,N05</v>
      </c>
      <c r="F322" s="5" t="s">
        <v>94</v>
      </c>
      <c r="G322" s="18">
        <v>42</v>
      </c>
      <c r="H322" s="300" t="s">
        <v>3419</v>
      </c>
      <c r="I322" s="5">
        <f t="shared" si="36"/>
        <v>5</v>
      </c>
      <c r="J322" s="5">
        <f t="shared" si="37"/>
        <v>192</v>
      </c>
      <c r="K322" s="5" t="str">
        <f t="shared" si="38"/>
        <v/>
      </c>
      <c r="L322" s="5">
        <f t="shared" si="39"/>
        <v>5</v>
      </c>
      <c r="M322" s="5" t="str">
        <f t="shared" si="40"/>
        <v>151</v>
      </c>
    </row>
    <row r="323" spans="1:15" hidden="1">
      <c r="A323" s="304" t="s">
        <v>3547</v>
      </c>
      <c r="B323" s="65" t="str">
        <f t="shared" ref="B323:B386" si="41">LEFT(A323,(LEN(A323)-5))</f>
        <v>15103</v>
      </c>
      <c r="C323" s="66" t="s">
        <v>1203</v>
      </c>
      <c r="D323" t="str">
        <f t="shared" ref="D323:D386" si="42">IF(AND(K323="x",LEN(E323)&gt;4),LEFT(E323,3)&amp;"-"&amp;RIGHT(E323,3),IF(LEN(K323)&lt;4,E323,""))</f>
        <v>N01,N02,N03,N04,N05,N06</v>
      </c>
      <c r="E323" s="5" t="str">
        <f t="shared" ref="E323:E386" si="43">IF(A323=A322,E322&amp;","&amp;F323,F323)</f>
        <v>N01,N02,N03,N04,N05,N06</v>
      </c>
      <c r="F323" s="5" t="s">
        <v>93</v>
      </c>
      <c r="G323" s="18">
        <v>44</v>
      </c>
      <c r="H323" s="300" t="s">
        <v>3419</v>
      </c>
      <c r="I323" s="5">
        <f t="shared" ref="I323:I386" si="44">IF(A323=A322,1+I322,1)</f>
        <v>6</v>
      </c>
      <c r="J323" s="5">
        <f t="shared" ref="J323:J386" si="45">IF(A323=A322,J322+G323,G323)</f>
        <v>236</v>
      </c>
      <c r="K323" s="5" t="str">
        <f t="shared" ref="K323:K386" si="46">IF(A324&lt;&gt;A323,"X","")</f>
        <v/>
      </c>
      <c r="L323" s="5">
        <f t="shared" ref="L323:L386" si="47">LEN(E323)-LEN(SUBSTITUTE(E323,",",""))+1</f>
        <v>6</v>
      </c>
      <c r="M323" s="5" t="str">
        <f t="shared" ref="M323:M386" si="48">LEFT(A323,3)</f>
        <v>151</v>
      </c>
    </row>
    <row r="324" spans="1:15" hidden="1">
      <c r="A324" s="303" t="s">
        <v>3547</v>
      </c>
      <c r="B324" s="65" t="str">
        <f t="shared" si="41"/>
        <v>15103</v>
      </c>
      <c r="C324" s="65" t="s">
        <v>1203</v>
      </c>
      <c r="D324" t="str">
        <f t="shared" si="42"/>
        <v>N01,N02,N03,N04,N05,N06,N07</v>
      </c>
      <c r="E324" s="5" t="str">
        <f t="shared" si="43"/>
        <v>N01,N02,N03,N04,N05,N06,N07</v>
      </c>
      <c r="F324" s="5" t="s">
        <v>122</v>
      </c>
      <c r="G324" s="18">
        <v>49</v>
      </c>
      <c r="H324" s="300" t="s">
        <v>3419</v>
      </c>
      <c r="I324" s="5">
        <f t="shared" si="44"/>
        <v>7</v>
      </c>
      <c r="J324" s="5">
        <f t="shared" si="45"/>
        <v>285</v>
      </c>
      <c r="K324" s="5" t="str">
        <f t="shared" si="46"/>
        <v/>
      </c>
      <c r="L324" s="5">
        <f t="shared" si="47"/>
        <v>7</v>
      </c>
      <c r="M324" s="5" t="str">
        <f t="shared" si="48"/>
        <v>151</v>
      </c>
    </row>
    <row r="325" spans="1:15">
      <c r="A325" s="304" t="s">
        <v>3547</v>
      </c>
      <c r="B325" s="65" t="str">
        <f t="shared" si="41"/>
        <v>15103</v>
      </c>
      <c r="C325" s="66" t="s">
        <v>1203</v>
      </c>
      <c r="D325" t="str">
        <f t="shared" si="42"/>
        <v>N01-N08</v>
      </c>
      <c r="E325" s="5" t="str">
        <f t="shared" si="43"/>
        <v>N01,N02,N03,N04,N05,N06,N07,N08</v>
      </c>
      <c r="F325" s="5" t="s">
        <v>99</v>
      </c>
      <c r="G325" s="18">
        <v>51</v>
      </c>
      <c r="H325" s="300" t="s">
        <v>3419</v>
      </c>
      <c r="I325" s="5">
        <f t="shared" si="44"/>
        <v>8</v>
      </c>
      <c r="J325" s="5">
        <f t="shared" si="45"/>
        <v>336</v>
      </c>
      <c r="K325" s="5" t="str">
        <f t="shared" si="46"/>
        <v>X</v>
      </c>
      <c r="L325" s="5">
        <f t="shared" si="47"/>
        <v>8</v>
      </c>
      <c r="M325" s="5" t="str">
        <f t="shared" si="48"/>
        <v>151</v>
      </c>
    </row>
    <row r="326" spans="1:15" hidden="1">
      <c r="A326" s="303" t="s">
        <v>3548</v>
      </c>
      <c r="B326" s="65" t="str">
        <f t="shared" si="41"/>
        <v>15117</v>
      </c>
      <c r="C326" s="65" t="s">
        <v>51</v>
      </c>
      <c r="D326" t="str">
        <f t="shared" si="42"/>
        <v>N01</v>
      </c>
      <c r="E326" s="5" t="str">
        <f t="shared" si="43"/>
        <v>N01</v>
      </c>
      <c r="F326" s="5" t="s">
        <v>92</v>
      </c>
      <c r="G326" s="18">
        <v>55</v>
      </c>
      <c r="H326" s="300" t="s">
        <v>3419</v>
      </c>
      <c r="I326" s="5">
        <f t="shared" si="44"/>
        <v>1</v>
      </c>
      <c r="J326" s="5">
        <f t="shared" si="45"/>
        <v>55</v>
      </c>
      <c r="K326" s="5" t="str">
        <f t="shared" si="46"/>
        <v/>
      </c>
      <c r="L326" s="5">
        <f t="shared" si="47"/>
        <v>1</v>
      </c>
      <c r="M326" s="5" t="str">
        <f t="shared" si="48"/>
        <v>151</v>
      </c>
    </row>
    <row r="327" spans="1:15" hidden="1">
      <c r="A327" s="304" t="s">
        <v>3548</v>
      </c>
      <c r="B327" s="65" t="str">
        <f t="shared" si="41"/>
        <v>15117</v>
      </c>
      <c r="C327" s="66" t="s">
        <v>51</v>
      </c>
      <c r="D327" t="str">
        <f t="shared" si="42"/>
        <v>N01,N02</v>
      </c>
      <c r="E327" s="5" t="str">
        <f t="shared" si="43"/>
        <v>N01,N02</v>
      </c>
      <c r="F327" s="5" t="s">
        <v>97</v>
      </c>
      <c r="G327" s="18">
        <v>55</v>
      </c>
      <c r="H327" s="300" t="s">
        <v>3419</v>
      </c>
      <c r="I327" s="5">
        <f t="shared" si="44"/>
        <v>2</v>
      </c>
      <c r="J327" s="5">
        <f t="shared" si="45"/>
        <v>110</v>
      </c>
      <c r="K327" s="5" t="str">
        <f t="shared" si="46"/>
        <v/>
      </c>
      <c r="L327" s="5">
        <f t="shared" si="47"/>
        <v>2</v>
      </c>
      <c r="M327" s="5" t="str">
        <f t="shared" si="48"/>
        <v>151</v>
      </c>
    </row>
    <row r="328" spans="1:15" hidden="1">
      <c r="A328" s="303" t="s">
        <v>3548</v>
      </c>
      <c r="B328" s="65" t="str">
        <f t="shared" si="41"/>
        <v>15117</v>
      </c>
      <c r="C328" s="65" t="s">
        <v>51</v>
      </c>
      <c r="D328" t="str">
        <f t="shared" si="42"/>
        <v>N01,N02,N03</v>
      </c>
      <c r="E328" s="5" t="str">
        <f t="shared" si="43"/>
        <v>N01,N02,N03</v>
      </c>
      <c r="F328" s="5" t="s">
        <v>95</v>
      </c>
      <c r="G328" s="18">
        <v>55</v>
      </c>
      <c r="H328" s="300" t="s">
        <v>3419</v>
      </c>
      <c r="I328" s="5">
        <f t="shared" si="44"/>
        <v>3</v>
      </c>
      <c r="J328" s="5">
        <f t="shared" si="45"/>
        <v>165</v>
      </c>
      <c r="K328" s="5" t="str">
        <f t="shared" si="46"/>
        <v/>
      </c>
      <c r="L328" s="5">
        <f t="shared" si="47"/>
        <v>3</v>
      </c>
      <c r="M328" s="5" t="str">
        <f t="shared" si="48"/>
        <v>151</v>
      </c>
    </row>
    <row r="329" spans="1:15" hidden="1">
      <c r="A329" s="304" t="s">
        <v>3548</v>
      </c>
      <c r="B329" s="65" t="str">
        <f t="shared" si="41"/>
        <v>15117</v>
      </c>
      <c r="C329" s="66" t="s">
        <v>51</v>
      </c>
      <c r="D329" t="str">
        <f t="shared" si="42"/>
        <v>N01,N02,N03,N04</v>
      </c>
      <c r="E329" s="5" t="str">
        <f t="shared" si="43"/>
        <v>N01,N02,N03,N04</v>
      </c>
      <c r="F329" s="5" t="s">
        <v>96</v>
      </c>
      <c r="G329" s="18">
        <v>54</v>
      </c>
      <c r="H329" s="300" t="s">
        <v>3419</v>
      </c>
      <c r="I329" s="5">
        <f t="shared" si="44"/>
        <v>4</v>
      </c>
      <c r="J329" s="5">
        <f t="shared" si="45"/>
        <v>219</v>
      </c>
      <c r="K329" s="5" t="str">
        <f t="shared" si="46"/>
        <v/>
      </c>
      <c r="L329" s="5">
        <f t="shared" si="47"/>
        <v>4</v>
      </c>
      <c r="M329" s="5" t="str">
        <f t="shared" si="48"/>
        <v>151</v>
      </c>
    </row>
    <row r="330" spans="1:15" hidden="1">
      <c r="A330" s="303" t="s">
        <v>3548</v>
      </c>
      <c r="B330" s="65" t="str">
        <f t="shared" si="41"/>
        <v>15117</v>
      </c>
      <c r="C330" s="65" t="s">
        <v>51</v>
      </c>
      <c r="D330" t="str">
        <f t="shared" si="42"/>
        <v>N01,N02,N03,N04,N05</v>
      </c>
      <c r="E330" s="5" t="str">
        <f t="shared" si="43"/>
        <v>N01,N02,N03,N04,N05</v>
      </c>
      <c r="F330" s="5" t="s">
        <v>94</v>
      </c>
      <c r="G330" s="18">
        <v>55</v>
      </c>
      <c r="H330" s="300" t="s">
        <v>3419</v>
      </c>
      <c r="I330" s="5">
        <f t="shared" si="44"/>
        <v>5</v>
      </c>
      <c r="J330" s="5">
        <f t="shared" si="45"/>
        <v>274</v>
      </c>
      <c r="K330" s="5" t="str">
        <f t="shared" si="46"/>
        <v/>
      </c>
      <c r="L330" s="5">
        <f t="shared" si="47"/>
        <v>5</v>
      </c>
      <c r="M330" s="5" t="str">
        <f t="shared" si="48"/>
        <v>151</v>
      </c>
    </row>
    <row r="331" spans="1:15" hidden="1">
      <c r="A331" s="304" t="s">
        <v>3548</v>
      </c>
      <c r="B331" s="65" t="str">
        <f t="shared" si="41"/>
        <v>15117</v>
      </c>
      <c r="C331" s="66" t="s">
        <v>51</v>
      </c>
      <c r="D331" t="str">
        <f t="shared" si="42"/>
        <v>N01,N02,N03,N04,N05,N06</v>
      </c>
      <c r="E331" s="5" t="str">
        <f t="shared" si="43"/>
        <v>N01,N02,N03,N04,N05,N06</v>
      </c>
      <c r="F331" s="5" t="s">
        <v>93</v>
      </c>
      <c r="G331" s="18">
        <v>53</v>
      </c>
      <c r="H331" s="300" t="s">
        <v>3419</v>
      </c>
      <c r="I331" s="5">
        <f t="shared" si="44"/>
        <v>6</v>
      </c>
      <c r="J331" s="5">
        <f t="shared" si="45"/>
        <v>327</v>
      </c>
      <c r="K331" s="5" t="str">
        <f t="shared" si="46"/>
        <v/>
      </c>
      <c r="L331" s="5">
        <f t="shared" si="47"/>
        <v>6</v>
      </c>
      <c r="M331" s="5" t="str">
        <f t="shared" si="48"/>
        <v>151</v>
      </c>
    </row>
    <row r="332" spans="1:15" hidden="1">
      <c r="A332" s="303" t="s">
        <v>3548</v>
      </c>
      <c r="B332" s="65" t="str">
        <f t="shared" si="41"/>
        <v>15117</v>
      </c>
      <c r="C332" s="65" t="s">
        <v>51</v>
      </c>
      <c r="D332" t="str">
        <f t="shared" si="42"/>
        <v>N01,N02,N03,N04,N05,N06,N07</v>
      </c>
      <c r="E332" s="5" t="str">
        <f t="shared" si="43"/>
        <v>N01,N02,N03,N04,N05,N06,N07</v>
      </c>
      <c r="F332" s="5" t="s">
        <v>122</v>
      </c>
      <c r="G332" s="18">
        <v>55</v>
      </c>
      <c r="H332" s="300" t="s">
        <v>3419</v>
      </c>
      <c r="I332" s="5">
        <f t="shared" si="44"/>
        <v>7</v>
      </c>
      <c r="J332" s="5">
        <f t="shared" si="45"/>
        <v>382</v>
      </c>
      <c r="K332" s="5" t="str">
        <f t="shared" si="46"/>
        <v/>
      </c>
      <c r="L332" s="5">
        <f t="shared" si="47"/>
        <v>7</v>
      </c>
      <c r="M332" s="5" t="str">
        <f t="shared" si="48"/>
        <v>151</v>
      </c>
      <c r="O332" s="1"/>
    </row>
    <row r="333" spans="1:15" hidden="1">
      <c r="A333" s="304" t="s">
        <v>3548</v>
      </c>
      <c r="B333" s="65" t="str">
        <f t="shared" si="41"/>
        <v>15117</v>
      </c>
      <c r="C333" s="66" t="s">
        <v>51</v>
      </c>
      <c r="D333" t="str">
        <f t="shared" si="42"/>
        <v>N01,N02,N03,N04,N05,N06,N07,N08</v>
      </c>
      <c r="E333" s="5" t="str">
        <f t="shared" si="43"/>
        <v>N01,N02,N03,N04,N05,N06,N07,N08</v>
      </c>
      <c r="F333" s="5" t="s">
        <v>99</v>
      </c>
      <c r="G333" s="18">
        <v>55</v>
      </c>
      <c r="H333" s="300" t="s">
        <v>3419</v>
      </c>
      <c r="I333" s="5">
        <f t="shared" si="44"/>
        <v>8</v>
      </c>
      <c r="J333" s="5">
        <f t="shared" si="45"/>
        <v>437</v>
      </c>
      <c r="K333" s="5" t="str">
        <f t="shared" si="46"/>
        <v/>
      </c>
      <c r="L333" s="5">
        <f t="shared" si="47"/>
        <v>8</v>
      </c>
      <c r="M333" s="5" t="str">
        <f t="shared" si="48"/>
        <v>151</v>
      </c>
    </row>
    <row r="334" spans="1:15" hidden="1">
      <c r="A334" s="303" t="s">
        <v>3548</v>
      </c>
      <c r="B334" s="65" t="str">
        <f t="shared" si="41"/>
        <v>15117</v>
      </c>
      <c r="C334" s="65" t="s">
        <v>51</v>
      </c>
      <c r="D334" t="str">
        <f t="shared" si="42"/>
        <v>N01,N02,N03,N04,N05,N06,N07,N08,N09</v>
      </c>
      <c r="E334" s="5" t="str">
        <f t="shared" si="43"/>
        <v>N01,N02,N03,N04,N05,N06,N07,N08,N09</v>
      </c>
      <c r="F334" s="5" t="s">
        <v>98</v>
      </c>
      <c r="G334" s="18">
        <v>54</v>
      </c>
      <c r="H334" s="300" t="s">
        <v>3419</v>
      </c>
      <c r="I334" s="5">
        <f t="shared" si="44"/>
        <v>9</v>
      </c>
      <c r="J334" s="5">
        <f t="shared" si="45"/>
        <v>491</v>
      </c>
      <c r="K334" s="5" t="str">
        <f t="shared" si="46"/>
        <v/>
      </c>
      <c r="L334" s="5">
        <f t="shared" si="47"/>
        <v>9</v>
      </c>
      <c r="M334" s="5" t="str">
        <f t="shared" si="48"/>
        <v>151</v>
      </c>
    </row>
    <row r="335" spans="1:15" hidden="1">
      <c r="A335" s="304" t="s">
        <v>3548</v>
      </c>
      <c r="B335" s="65" t="str">
        <f t="shared" si="41"/>
        <v>15117</v>
      </c>
      <c r="C335" s="66" t="s">
        <v>51</v>
      </c>
      <c r="D335" t="str">
        <f t="shared" si="42"/>
        <v>N01,N02,N03,N04,N05,N06,N07,N08,N09,N10</v>
      </c>
      <c r="E335" s="5" t="str">
        <f t="shared" si="43"/>
        <v>N01,N02,N03,N04,N05,N06,N07,N08,N09,N10</v>
      </c>
      <c r="F335" s="5" t="s">
        <v>123</v>
      </c>
      <c r="G335" s="18">
        <v>51</v>
      </c>
      <c r="H335" s="300" t="s">
        <v>3419</v>
      </c>
      <c r="I335" s="5">
        <f t="shared" si="44"/>
        <v>10</v>
      </c>
      <c r="J335" s="5">
        <f t="shared" si="45"/>
        <v>542</v>
      </c>
      <c r="K335" s="5" t="str">
        <f t="shared" si="46"/>
        <v/>
      </c>
      <c r="L335" s="5">
        <f t="shared" si="47"/>
        <v>10</v>
      </c>
      <c r="M335" s="5" t="str">
        <f t="shared" si="48"/>
        <v>151</v>
      </c>
    </row>
    <row r="336" spans="1:15" hidden="1">
      <c r="A336" s="303" t="s">
        <v>3548</v>
      </c>
      <c r="B336" s="65" t="str">
        <f t="shared" si="41"/>
        <v>15117</v>
      </c>
      <c r="C336" s="65" t="s">
        <v>51</v>
      </c>
      <c r="D336" t="str">
        <f t="shared" si="42"/>
        <v>N01,N02,N03,N04,N05,N06,N07,N08,N09,N10,N11</v>
      </c>
      <c r="E336" s="5" t="str">
        <f t="shared" si="43"/>
        <v>N01,N02,N03,N04,N05,N06,N07,N08,N09,N10,N11</v>
      </c>
      <c r="F336" s="5" t="s">
        <v>124</v>
      </c>
      <c r="G336" s="18">
        <v>55</v>
      </c>
      <c r="H336" s="300" t="s">
        <v>3419</v>
      </c>
      <c r="I336" s="5">
        <f t="shared" si="44"/>
        <v>11</v>
      </c>
      <c r="J336" s="5">
        <f t="shared" si="45"/>
        <v>597</v>
      </c>
      <c r="K336" s="5" t="str">
        <f t="shared" si="46"/>
        <v/>
      </c>
      <c r="L336" s="5">
        <f t="shared" si="47"/>
        <v>11</v>
      </c>
      <c r="M336" s="5" t="str">
        <f t="shared" si="48"/>
        <v>151</v>
      </c>
    </row>
    <row r="337" spans="1:15" hidden="1">
      <c r="A337" s="304" t="s">
        <v>3548</v>
      </c>
      <c r="B337" s="65" t="str">
        <f t="shared" si="41"/>
        <v>15117</v>
      </c>
      <c r="C337" s="66" t="s">
        <v>51</v>
      </c>
      <c r="D337" t="str">
        <f t="shared" si="42"/>
        <v>N01,N02,N03,N04,N05,N06,N07,N08,N09,N10,N11,N12</v>
      </c>
      <c r="E337" s="5" t="str">
        <f t="shared" si="43"/>
        <v>N01,N02,N03,N04,N05,N06,N07,N08,N09,N10,N11,N12</v>
      </c>
      <c r="F337" s="5" t="s">
        <v>125</v>
      </c>
      <c r="G337" s="18">
        <v>61</v>
      </c>
      <c r="H337" s="300" t="s">
        <v>3419</v>
      </c>
      <c r="I337" s="5">
        <f t="shared" si="44"/>
        <v>12</v>
      </c>
      <c r="J337" s="5">
        <f t="shared" si="45"/>
        <v>658</v>
      </c>
      <c r="K337" s="5" t="str">
        <f t="shared" si="46"/>
        <v/>
      </c>
      <c r="L337" s="5">
        <f t="shared" si="47"/>
        <v>12</v>
      </c>
      <c r="M337" s="5" t="str">
        <f t="shared" si="48"/>
        <v>151</v>
      </c>
    </row>
    <row r="338" spans="1:15" hidden="1">
      <c r="A338" s="303" t="s">
        <v>3548</v>
      </c>
      <c r="B338" s="65" t="str">
        <f t="shared" si="41"/>
        <v>15117</v>
      </c>
      <c r="C338" s="65" t="s">
        <v>51</v>
      </c>
      <c r="D338" t="str">
        <f t="shared" si="42"/>
        <v>N01,N02,N03,N04,N05,N06,N07,N08,N09,N10,N11,N12,N13</v>
      </c>
      <c r="E338" s="5" t="str">
        <f t="shared" si="43"/>
        <v>N01,N02,N03,N04,N05,N06,N07,N08,N09,N10,N11,N12,N13</v>
      </c>
      <c r="F338" s="5" t="s">
        <v>126</v>
      </c>
      <c r="G338" s="18">
        <v>55</v>
      </c>
      <c r="H338" s="300" t="s">
        <v>3419</v>
      </c>
      <c r="I338" s="5">
        <f t="shared" si="44"/>
        <v>13</v>
      </c>
      <c r="J338" s="5">
        <f t="shared" si="45"/>
        <v>713</v>
      </c>
      <c r="K338" s="5" t="str">
        <f t="shared" si="46"/>
        <v/>
      </c>
      <c r="L338" s="5">
        <f t="shared" si="47"/>
        <v>13</v>
      </c>
      <c r="M338" s="5" t="str">
        <f t="shared" si="48"/>
        <v>151</v>
      </c>
    </row>
    <row r="339" spans="1:15" hidden="1">
      <c r="A339" s="304" t="s">
        <v>3548</v>
      </c>
      <c r="B339" s="65" t="str">
        <f t="shared" si="41"/>
        <v>15117</v>
      </c>
      <c r="C339" s="66" t="s">
        <v>51</v>
      </c>
      <c r="D339" t="str">
        <f t="shared" si="42"/>
        <v>N01,N02,N03,N04,N05,N06,N07,N08,N09,N10,N11,N12,N13,N14</v>
      </c>
      <c r="E339" s="5" t="str">
        <f t="shared" si="43"/>
        <v>N01,N02,N03,N04,N05,N06,N07,N08,N09,N10,N11,N12,N13,N14</v>
      </c>
      <c r="F339" s="5" t="s">
        <v>127</v>
      </c>
      <c r="G339" s="18">
        <v>55</v>
      </c>
      <c r="H339" s="300" t="s">
        <v>3419</v>
      </c>
      <c r="I339" s="5">
        <f t="shared" si="44"/>
        <v>14</v>
      </c>
      <c r="J339" s="5">
        <f t="shared" si="45"/>
        <v>768</v>
      </c>
      <c r="K339" s="5" t="str">
        <f t="shared" si="46"/>
        <v/>
      </c>
      <c r="L339" s="5">
        <f t="shared" si="47"/>
        <v>14</v>
      </c>
      <c r="M339" s="5" t="str">
        <f t="shared" si="48"/>
        <v>151</v>
      </c>
    </row>
    <row r="340" spans="1:15" hidden="1">
      <c r="A340" s="303" t="s">
        <v>3548</v>
      </c>
      <c r="B340" s="65" t="str">
        <f t="shared" si="41"/>
        <v>15117</v>
      </c>
      <c r="C340" s="65" t="s">
        <v>51</v>
      </c>
      <c r="D340" t="str">
        <f t="shared" si="42"/>
        <v>N01,N02,N03,N04,N05,N06,N07,N08,N09,N10,N11,N12,N13,N14,N15</v>
      </c>
      <c r="E340" s="5" t="str">
        <f t="shared" si="43"/>
        <v>N01,N02,N03,N04,N05,N06,N07,N08,N09,N10,N11,N12,N13,N14,N15</v>
      </c>
      <c r="F340" s="5" t="s">
        <v>128</v>
      </c>
      <c r="G340" s="18">
        <v>54</v>
      </c>
      <c r="H340" s="300" t="s">
        <v>3419</v>
      </c>
      <c r="I340" s="5">
        <f t="shared" si="44"/>
        <v>15</v>
      </c>
      <c r="J340" s="5">
        <f t="shared" si="45"/>
        <v>822</v>
      </c>
      <c r="K340" s="5" t="str">
        <f t="shared" si="46"/>
        <v/>
      </c>
      <c r="L340" s="5">
        <f t="shared" si="47"/>
        <v>15</v>
      </c>
      <c r="M340" s="5" t="str">
        <f t="shared" si="48"/>
        <v>151</v>
      </c>
    </row>
    <row r="341" spans="1:15" hidden="1">
      <c r="A341" s="304" t="s">
        <v>3548</v>
      </c>
      <c r="B341" s="65" t="str">
        <f t="shared" si="41"/>
        <v>15117</v>
      </c>
      <c r="C341" s="66" t="s">
        <v>51</v>
      </c>
      <c r="D341" t="str">
        <f t="shared" si="42"/>
        <v>N01,N02,N03,N04,N05,N06,N07,N08,N09,N10,N11,N12,N13,N14,N15,N16</v>
      </c>
      <c r="E341" s="5" t="str">
        <f t="shared" si="43"/>
        <v>N01,N02,N03,N04,N05,N06,N07,N08,N09,N10,N11,N12,N13,N14,N15,N16</v>
      </c>
      <c r="F341" s="5" t="s">
        <v>129</v>
      </c>
      <c r="G341" s="18">
        <v>54</v>
      </c>
      <c r="H341" s="300" t="s">
        <v>3419</v>
      </c>
      <c r="I341" s="5">
        <f t="shared" si="44"/>
        <v>16</v>
      </c>
      <c r="J341" s="5">
        <f t="shared" si="45"/>
        <v>876</v>
      </c>
      <c r="K341" s="5" t="str">
        <f t="shared" si="46"/>
        <v/>
      </c>
      <c r="L341" s="5">
        <f t="shared" si="47"/>
        <v>16</v>
      </c>
      <c r="M341" s="5" t="str">
        <f t="shared" si="48"/>
        <v>151</v>
      </c>
    </row>
    <row r="342" spans="1:15" hidden="1">
      <c r="A342" s="303" t="s">
        <v>3548</v>
      </c>
      <c r="B342" s="65" t="str">
        <f t="shared" si="41"/>
        <v>15117</v>
      </c>
      <c r="C342" s="65" t="s">
        <v>51</v>
      </c>
      <c r="D342" t="str">
        <f t="shared" si="42"/>
        <v>N01,N02,N03,N04,N05,N06,N07,N08,N09,N10,N11,N12,N13,N14,N15,N16,N17</v>
      </c>
      <c r="E342" s="5" t="str">
        <f t="shared" si="43"/>
        <v>N01,N02,N03,N04,N05,N06,N07,N08,N09,N10,N11,N12,N13,N14,N15,N16,N17</v>
      </c>
      <c r="F342" s="5" t="s">
        <v>130</v>
      </c>
      <c r="G342" s="18">
        <v>55</v>
      </c>
      <c r="H342" s="300" t="s">
        <v>3419</v>
      </c>
      <c r="I342" s="5">
        <f t="shared" si="44"/>
        <v>17</v>
      </c>
      <c r="J342" s="5">
        <f t="shared" si="45"/>
        <v>931</v>
      </c>
      <c r="K342" s="5" t="str">
        <f t="shared" si="46"/>
        <v/>
      </c>
      <c r="L342" s="5">
        <f t="shared" si="47"/>
        <v>17</v>
      </c>
      <c r="M342" s="5" t="str">
        <f t="shared" si="48"/>
        <v>151</v>
      </c>
    </row>
    <row r="343" spans="1:15" hidden="1">
      <c r="A343" s="304" t="s">
        <v>3548</v>
      </c>
      <c r="B343" s="65" t="str">
        <f t="shared" si="41"/>
        <v>15117</v>
      </c>
      <c r="C343" s="66" t="s">
        <v>51</v>
      </c>
      <c r="D343" t="str">
        <f t="shared" si="42"/>
        <v>N01,N02,N03,N04,N05,N06,N07,N08,N09,N10,N11,N12,N13,N14,N15,N16,N17,N18</v>
      </c>
      <c r="E343" s="5" t="str">
        <f t="shared" si="43"/>
        <v>N01,N02,N03,N04,N05,N06,N07,N08,N09,N10,N11,N12,N13,N14,N15,N16,N17,N18</v>
      </c>
      <c r="F343" s="5" t="s">
        <v>140</v>
      </c>
      <c r="G343" s="18">
        <v>54</v>
      </c>
      <c r="H343" s="300" t="s">
        <v>3419</v>
      </c>
      <c r="I343" s="5">
        <f t="shared" si="44"/>
        <v>18</v>
      </c>
      <c r="J343" s="5">
        <f t="shared" si="45"/>
        <v>985</v>
      </c>
      <c r="K343" s="5" t="str">
        <f t="shared" si="46"/>
        <v/>
      </c>
      <c r="L343" s="5">
        <f t="shared" si="47"/>
        <v>18</v>
      </c>
      <c r="M343" s="5" t="str">
        <f t="shared" si="48"/>
        <v>151</v>
      </c>
      <c r="O343" s="1"/>
    </row>
    <row r="344" spans="1:15" hidden="1">
      <c r="A344" s="303" t="s">
        <v>3548</v>
      </c>
      <c r="B344" s="65" t="str">
        <f t="shared" si="41"/>
        <v>15117</v>
      </c>
      <c r="C344" s="65" t="s">
        <v>51</v>
      </c>
      <c r="D344" t="str">
        <f t="shared" si="42"/>
        <v>N01,N02,N03,N04,N05,N06,N07,N08,N09,N10,N11,N12,N13,N14,N15,N16,N17,N18,N19</v>
      </c>
      <c r="E344" s="5" t="str">
        <f t="shared" si="43"/>
        <v>N01,N02,N03,N04,N05,N06,N07,N08,N09,N10,N11,N12,N13,N14,N15,N16,N17,N18,N19</v>
      </c>
      <c r="F344" s="5" t="s">
        <v>112</v>
      </c>
      <c r="G344" s="18">
        <v>44</v>
      </c>
      <c r="H344" s="300" t="s">
        <v>3419</v>
      </c>
      <c r="I344" s="5">
        <f t="shared" si="44"/>
        <v>19</v>
      </c>
      <c r="J344" s="5">
        <f t="shared" si="45"/>
        <v>1029</v>
      </c>
      <c r="K344" s="5" t="str">
        <f t="shared" si="46"/>
        <v/>
      </c>
      <c r="L344" s="5">
        <f t="shared" si="47"/>
        <v>19</v>
      </c>
      <c r="M344" s="5" t="str">
        <f t="shared" si="48"/>
        <v>151</v>
      </c>
    </row>
    <row r="345" spans="1:15">
      <c r="A345" s="304" t="s">
        <v>3548</v>
      </c>
      <c r="B345" s="65" t="str">
        <f t="shared" si="41"/>
        <v>15117</v>
      </c>
      <c r="C345" s="66" t="s">
        <v>51</v>
      </c>
      <c r="D345" t="str">
        <f t="shared" si="42"/>
        <v>N01-N20</v>
      </c>
      <c r="E345" s="5" t="str">
        <f t="shared" si="43"/>
        <v>N01,N02,N03,N04,N05,N06,N07,N08,N09,N10,N11,N12,N13,N14,N15,N16,N17,N18,N19,N20</v>
      </c>
      <c r="F345" s="5" t="s">
        <v>100</v>
      </c>
      <c r="G345" s="18">
        <v>48</v>
      </c>
      <c r="H345" s="300" t="s">
        <v>3419</v>
      </c>
      <c r="I345" s="5">
        <f t="shared" si="44"/>
        <v>20</v>
      </c>
      <c r="J345" s="5">
        <f t="shared" si="45"/>
        <v>1077</v>
      </c>
      <c r="K345" s="5" t="str">
        <f t="shared" si="46"/>
        <v>X</v>
      </c>
      <c r="L345" s="5">
        <f t="shared" si="47"/>
        <v>20</v>
      </c>
      <c r="M345" s="5" t="str">
        <f t="shared" si="48"/>
        <v>151</v>
      </c>
    </row>
    <row r="346" spans="1:15" hidden="1">
      <c r="A346" s="303" t="s">
        <v>3549</v>
      </c>
      <c r="B346" s="65" t="str">
        <f t="shared" si="41"/>
        <v>15132</v>
      </c>
      <c r="C346" s="65" t="s">
        <v>1207</v>
      </c>
      <c r="D346" t="str">
        <f t="shared" si="42"/>
        <v>N01</v>
      </c>
      <c r="E346" s="5" t="str">
        <f t="shared" si="43"/>
        <v>N01</v>
      </c>
      <c r="F346" s="5" t="s">
        <v>92</v>
      </c>
      <c r="G346" s="18">
        <v>49</v>
      </c>
      <c r="H346" s="300" t="s">
        <v>3421</v>
      </c>
      <c r="I346" s="5">
        <f t="shared" si="44"/>
        <v>1</v>
      </c>
      <c r="J346" s="5">
        <f t="shared" si="45"/>
        <v>49</v>
      </c>
      <c r="K346" s="5" t="str">
        <f t="shared" si="46"/>
        <v/>
      </c>
      <c r="L346" s="5">
        <f t="shared" si="47"/>
        <v>1</v>
      </c>
      <c r="M346" s="5" t="str">
        <f t="shared" si="48"/>
        <v>151</v>
      </c>
    </row>
    <row r="347" spans="1:15" hidden="1">
      <c r="A347" s="304" t="s">
        <v>3549</v>
      </c>
      <c r="B347" s="65" t="str">
        <f t="shared" si="41"/>
        <v>15132</v>
      </c>
      <c r="C347" s="66" t="s">
        <v>1207</v>
      </c>
      <c r="D347" t="str">
        <f t="shared" si="42"/>
        <v>N01,N02</v>
      </c>
      <c r="E347" s="5" t="str">
        <f t="shared" si="43"/>
        <v>N01,N02</v>
      </c>
      <c r="F347" s="5" t="s">
        <v>97</v>
      </c>
      <c r="G347" s="18">
        <v>38</v>
      </c>
      <c r="H347" s="300" t="s">
        <v>3421</v>
      </c>
      <c r="I347" s="5">
        <f t="shared" si="44"/>
        <v>2</v>
      </c>
      <c r="J347" s="5">
        <f t="shared" si="45"/>
        <v>87</v>
      </c>
      <c r="K347" s="5" t="str">
        <f t="shared" si="46"/>
        <v/>
      </c>
      <c r="L347" s="5">
        <f t="shared" si="47"/>
        <v>2</v>
      </c>
      <c r="M347" s="5" t="str">
        <f t="shared" si="48"/>
        <v>151</v>
      </c>
      <c r="O347" s="1"/>
    </row>
    <row r="348" spans="1:15" hidden="1">
      <c r="A348" s="303" t="s">
        <v>3549</v>
      </c>
      <c r="B348" s="65" t="str">
        <f t="shared" si="41"/>
        <v>15132</v>
      </c>
      <c r="C348" s="65" t="s">
        <v>1207</v>
      </c>
      <c r="D348" t="str">
        <f t="shared" si="42"/>
        <v>N01,N02,N03</v>
      </c>
      <c r="E348" s="5" t="str">
        <f t="shared" si="43"/>
        <v>N01,N02,N03</v>
      </c>
      <c r="F348" s="5" t="s">
        <v>95</v>
      </c>
      <c r="G348" s="18">
        <v>50</v>
      </c>
      <c r="H348" s="300" t="s">
        <v>3421</v>
      </c>
      <c r="I348" s="5">
        <f t="shared" si="44"/>
        <v>3</v>
      </c>
      <c r="J348" s="5">
        <f t="shared" si="45"/>
        <v>137</v>
      </c>
      <c r="K348" s="5" t="str">
        <f t="shared" si="46"/>
        <v/>
      </c>
      <c r="L348" s="5">
        <f t="shared" si="47"/>
        <v>3</v>
      </c>
      <c r="M348" s="5" t="str">
        <f t="shared" si="48"/>
        <v>151</v>
      </c>
    </row>
    <row r="349" spans="1:15">
      <c r="A349" s="304" t="s">
        <v>3549</v>
      </c>
      <c r="B349" s="65" t="str">
        <f t="shared" si="41"/>
        <v>15132</v>
      </c>
      <c r="C349" s="66" t="s">
        <v>1207</v>
      </c>
      <c r="D349" t="str">
        <f t="shared" si="42"/>
        <v>N01-N04</v>
      </c>
      <c r="E349" s="5" t="str">
        <f t="shared" si="43"/>
        <v>N01,N02,N03,N04</v>
      </c>
      <c r="F349" s="5" t="s">
        <v>96</v>
      </c>
      <c r="G349" s="18">
        <v>45</v>
      </c>
      <c r="H349" s="300" t="s">
        <v>3421</v>
      </c>
      <c r="I349" s="5">
        <f t="shared" si="44"/>
        <v>4</v>
      </c>
      <c r="J349" s="5">
        <f t="shared" si="45"/>
        <v>182</v>
      </c>
      <c r="K349" s="5" t="str">
        <f t="shared" si="46"/>
        <v>X</v>
      </c>
      <c r="L349" s="5">
        <f t="shared" si="47"/>
        <v>4</v>
      </c>
      <c r="M349" s="5" t="str">
        <f t="shared" si="48"/>
        <v>151</v>
      </c>
    </row>
    <row r="350" spans="1:15" hidden="1">
      <c r="A350" s="303" t="s">
        <v>3550</v>
      </c>
      <c r="B350" s="65" t="str">
        <f t="shared" si="41"/>
        <v>15133</v>
      </c>
      <c r="C350" s="65" t="s">
        <v>1208</v>
      </c>
      <c r="D350" t="str">
        <f t="shared" si="42"/>
        <v>N01</v>
      </c>
      <c r="E350" s="5" t="str">
        <f t="shared" si="43"/>
        <v>N01</v>
      </c>
      <c r="F350" s="5" t="s">
        <v>92</v>
      </c>
      <c r="G350" s="18">
        <v>47</v>
      </c>
      <c r="H350" s="300" t="s">
        <v>3421</v>
      </c>
      <c r="I350" s="5">
        <f t="shared" si="44"/>
        <v>1</v>
      </c>
      <c r="J350" s="5">
        <f t="shared" si="45"/>
        <v>47</v>
      </c>
      <c r="K350" s="5" t="str">
        <f t="shared" si="46"/>
        <v/>
      </c>
      <c r="L350" s="5">
        <f t="shared" si="47"/>
        <v>1</v>
      </c>
      <c r="M350" s="5" t="str">
        <f t="shared" si="48"/>
        <v>151</v>
      </c>
    </row>
    <row r="351" spans="1:15" hidden="1">
      <c r="A351" s="304" t="s">
        <v>3550</v>
      </c>
      <c r="B351" s="65" t="str">
        <f t="shared" si="41"/>
        <v>15133</v>
      </c>
      <c r="C351" s="66" t="s">
        <v>1208</v>
      </c>
      <c r="D351" t="str">
        <f t="shared" si="42"/>
        <v>N01,N02</v>
      </c>
      <c r="E351" s="5" t="str">
        <f t="shared" si="43"/>
        <v>N01,N02</v>
      </c>
      <c r="F351" s="5" t="s">
        <v>97</v>
      </c>
      <c r="G351" s="18">
        <v>52</v>
      </c>
      <c r="H351" s="300" t="s">
        <v>3421</v>
      </c>
      <c r="I351" s="5">
        <f t="shared" si="44"/>
        <v>2</v>
      </c>
      <c r="J351" s="5">
        <f t="shared" si="45"/>
        <v>99</v>
      </c>
      <c r="K351" s="5" t="str">
        <f t="shared" si="46"/>
        <v/>
      </c>
      <c r="L351" s="5">
        <f t="shared" si="47"/>
        <v>2</v>
      </c>
      <c r="M351" s="5" t="str">
        <f t="shared" si="48"/>
        <v>151</v>
      </c>
    </row>
    <row r="352" spans="1:15" hidden="1">
      <c r="A352" s="303" t="s">
        <v>3550</v>
      </c>
      <c r="B352" s="65" t="str">
        <f t="shared" si="41"/>
        <v>15133</v>
      </c>
      <c r="C352" s="65" t="s">
        <v>1208</v>
      </c>
      <c r="D352" t="str">
        <f t="shared" si="42"/>
        <v>N01,N02,N03</v>
      </c>
      <c r="E352" s="5" t="str">
        <f t="shared" si="43"/>
        <v>N01,N02,N03</v>
      </c>
      <c r="F352" s="5" t="s">
        <v>95</v>
      </c>
      <c r="G352" s="18">
        <v>55</v>
      </c>
      <c r="H352" s="300" t="s">
        <v>3421</v>
      </c>
      <c r="I352" s="5">
        <f t="shared" si="44"/>
        <v>3</v>
      </c>
      <c r="J352" s="5">
        <f t="shared" si="45"/>
        <v>154</v>
      </c>
      <c r="K352" s="5" t="str">
        <f t="shared" si="46"/>
        <v/>
      </c>
      <c r="L352" s="5">
        <f t="shared" si="47"/>
        <v>3</v>
      </c>
      <c r="M352" s="5" t="str">
        <f t="shared" si="48"/>
        <v>151</v>
      </c>
    </row>
    <row r="353" spans="1:15">
      <c r="A353" s="304" t="s">
        <v>3550</v>
      </c>
      <c r="B353" s="65" t="str">
        <f t="shared" si="41"/>
        <v>15133</v>
      </c>
      <c r="C353" s="66" t="s">
        <v>1208</v>
      </c>
      <c r="D353" t="str">
        <f t="shared" si="42"/>
        <v>N01-N04</v>
      </c>
      <c r="E353" s="5" t="str">
        <f t="shared" si="43"/>
        <v>N01,N02,N03,N04</v>
      </c>
      <c r="F353" s="5" t="s">
        <v>96</v>
      </c>
      <c r="G353" s="18">
        <v>55</v>
      </c>
      <c r="H353" s="300" t="s">
        <v>3421</v>
      </c>
      <c r="I353" s="5">
        <f t="shared" si="44"/>
        <v>4</v>
      </c>
      <c r="J353" s="5">
        <f t="shared" si="45"/>
        <v>209</v>
      </c>
      <c r="K353" s="5" t="str">
        <f t="shared" si="46"/>
        <v>X</v>
      </c>
      <c r="L353" s="5">
        <f t="shared" si="47"/>
        <v>4</v>
      </c>
      <c r="M353" s="5" t="str">
        <f t="shared" si="48"/>
        <v>151</v>
      </c>
    </row>
    <row r="354" spans="1:15" hidden="1">
      <c r="A354" s="303" t="s">
        <v>3551</v>
      </c>
      <c r="B354" s="65" t="str">
        <f t="shared" si="41"/>
        <v>15206</v>
      </c>
      <c r="C354" s="65" t="s">
        <v>1210</v>
      </c>
      <c r="D354" t="str">
        <f t="shared" si="42"/>
        <v>N01</v>
      </c>
      <c r="E354" s="5" t="str">
        <f t="shared" si="43"/>
        <v>N01</v>
      </c>
      <c r="F354" s="5" t="s">
        <v>92</v>
      </c>
      <c r="G354" s="18">
        <v>32</v>
      </c>
      <c r="H354" s="300" t="s">
        <v>3421</v>
      </c>
      <c r="I354" s="5">
        <f t="shared" si="44"/>
        <v>1</v>
      </c>
      <c r="J354" s="5">
        <f t="shared" si="45"/>
        <v>32</v>
      </c>
      <c r="K354" s="5" t="str">
        <f t="shared" si="46"/>
        <v/>
      </c>
      <c r="L354" s="5">
        <f t="shared" si="47"/>
        <v>1</v>
      </c>
      <c r="M354" s="5" t="str">
        <f t="shared" si="48"/>
        <v>152</v>
      </c>
      <c r="O354" s="1"/>
    </row>
    <row r="355" spans="1:15">
      <c r="A355" s="304" t="s">
        <v>3551</v>
      </c>
      <c r="B355" s="65" t="str">
        <f t="shared" si="41"/>
        <v>15206</v>
      </c>
      <c r="C355" s="66" t="s">
        <v>1210</v>
      </c>
      <c r="D355" t="str">
        <f t="shared" si="42"/>
        <v>N01-N02</v>
      </c>
      <c r="E355" s="5" t="str">
        <f t="shared" si="43"/>
        <v>N01,N02</v>
      </c>
      <c r="F355" s="5" t="s">
        <v>97</v>
      </c>
      <c r="G355" s="18">
        <v>34</v>
      </c>
      <c r="H355" s="300" t="s">
        <v>3421</v>
      </c>
      <c r="I355" s="5">
        <f t="shared" si="44"/>
        <v>2</v>
      </c>
      <c r="J355" s="5">
        <f t="shared" si="45"/>
        <v>66</v>
      </c>
      <c r="K355" s="5" t="str">
        <f t="shared" si="46"/>
        <v>X</v>
      </c>
      <c r="L355" s="5">
        <f t="shared" si="47"/>
        <v>2</v>
      </c>
      <c r="M355" s="5" t="str">
        <f t="shared" si="48"/>
        <v>152</v>
      </c>
    </row>
    <row r="356" spans="1:15" hidden="1">
      <c r="A356" s="303" t="s">
        <v>3552</v>
      </c>
      <c r="B356" s="65" t="str">
        <f t="shared" si="41"/>
        <v>15211</v>
      </c>
      <c r="C356" s="65" t="s">
        <v>74</v>
      </c>
      <c r="D356" t="str">
        <f t="shared" si="42"/>
        <v>N01</v>
      </c>
      <c r="E356" s="5" t="str">
        <f t="shared" si="43"/>
        <v>N01</v>
      </c>
      <c r="F356" s="5" t="s">
        <v>92</v>
      </c>
      <c r="G356" s="18">
        <v>38</v>
      </c>
      <c r="H356" s="300" t="s">
        <v>3421</v>
      </c>
      <c r="I356" s="5">
        <f t="shared" si="44"/>
        <v>1</v>
      </c>
      <c r="J356" s="5">
        <f t="shared" si="45"/>
        <v>38</v>
      </c>
      <c r="K356" s="5" t="str">
        <f t="shared" si="46"/>
        <v/>
      </c>
      <c r="L356" s="5">
        <f t="shared" si="47"/>
        <v>1</v>
      </c>
      <c r="M356" s="5" t="str">
        <f t="shared" si="48"/>
        <v>152</v>
      </c>
    </row>
    <row r="357" spans="1:15">
      <c r="A357" s="304" t="s">
        <v>3552</v>
      </c>
      <c r="B357" s="65" t="str">
        <f t="shared" si="41"/>
        <v>15211</v>
      </c>
      <c r="C357" s="66" t="s">
        <v>74</v>
      </c>
      <c r="D357" t="str">
        <f t="shared" si="42"/>
        <v>N01-N02</v>
      </c>
      <c r="E357" s="5" t="str">
        <f t="shared" si="43"/>
        <v>N01,N02</v>
      </c>
      <c r="F357" s="5" t="s">
        <v>97</v>
      </c>
      <c r="G357" s="18">
        <v>30</v>
      </c>
      <c r="H357" s="300" t="s">
        <v>3421</v>
      </c>
      <c r="I357" s="5">
        <f t="shared" si="44"/>
        <v>2</v>
      </c>
      <c r="J357" s="5">
        <f t="shared" si="45"/>
        <v>68</v>
      </c>
      <c r="K357" s="5" t="str">
        <f t="shared" si="46"/>
        <v>X</v>
      </c>
      <c r="L357" s="5">
        <f t="shared" si="47"/>
        <v>2</v>
      </c>
      <c r="M357" s="5" t="str">
        <f t="shared" si="48"/>
        <v>152</v>
      </c>
    </row>
    <row r="358" spans="1:15" hidden="1">
      <c r="A358" s="303" t="s">
        <v>3553</v>
      </c>
      <c r="B358" s="65" t="str">
        <f t="shared" si="41"/>
        <v>15216</v>
      </c>
      <c r="C358" s="65" t="s">
        <v>3387</v>
      </c>
      <c r="D358" t="str">
        <f t="shared" si="42"/>
        <v>N01</v>
      </c>
      <c r="E358" s="5" t="str">
        <f t="shared" si="43"/>
        <v>N01</v>
      </c>
      <c r="F358" s="5" t="s">
        <v>92</v>
      </c>
      <c r="G358" s="18">
        <v>52</v>
      </c>
      <c r="H358" s="300" t="s">
        <v>3420</v>
      </c>
      <c r="I358" s="5">
        <f t="shared" si="44"/>
        <v>1</v>
      </c>
      <c r="J358" s="5">
        <f t="shared" si="45"/>
        <v>52</v>
      </c>
      <c r="K358" s="5" t="str">
        <f t="shared" si="46"/>
        <v/>
      </c>
      <c r="L358" s="5">
        <f t="shared" si="47"/>
        <v>1</v>
      </c>
      <c r="M358" s="5" t="str">
        <f t="shared" si="48"/>
        <v>152</v>
      </c>
    </row>
    <row r="359" spans="1:15" hidden="1">
      <c r="A359" s="304" t="s">
        <v>3553</v>
      </c>
      <c r="B359" s="65" t="str">
        <f t="shared" si="41"/>
        <v>15216</v>
      </c>
      <c r="C359" s="66" t="s">
        <v>3387</v>
      </c>
      <c r="D359" t="str">
        <f t="shared" si="42"/>
        <v>N01,N02</v>
      </c>
      <c r="E359" s="5" t="str">
        <f t="shared" si="43"/>
        <v>N01,N02</v>
      </c>
      <c r="F359" s="5" t="s">
        <v>97</v>
      </c>
      <c r="G359" s="18">
        <v>55</v>
      </c>
      <c r="H359" s="300" t="s">
        <v>3420</v>
      </c>
      <c r="I359" s="5">
        <f t="shared" si="44"/>
        <v>2</v>
      </c>
      <c r="J359" s="5">
        <f t="shared" si="45"/>
        <v>107</v>
      </c>
      <c r="K359" s="5" t="str">
        <f t="shared" si="46"/>
        <v/>
      </c>
      <c r="L359" s="5">
        <f t="shared" si="47"/>
        <v>2</v>
      </c>
      <c r="M359" s="5" t="str">
        <f t="shared" si="48"/>
        <v>152</v>
      </c>
    </row>
    <row r="360" spans="1:15" hidden="1">
      <c r="A360" s="303" t="s">
        <v>3553</v>
      </c>
      <c r="B360" s="65" t="str">
        <f t="shared" si="41"/>
        <v>15216</v>
      </c>
      <c r="C360" s="65" t="s">
        <v>3387</v>
      </c>
      <c r="D360" t="str">
        <f t="shared" si="42"/>
        <v>N01,N02,N03</v>
      </c>
      <c r="E360" s="5" t="str">
        <f t="shared" si="43"/>
        <v>N01,N02,N03</v>
      </c>
      <c r="F360" s="5" t="s">
        <v>95</v>
      </c>
      <c r="G360" s="18">
        <v>50</v>
      </c>
      <c r="H360" s="300" t="s">
        <v>3420</v>
      </c>
      <c r="I360" s="5">
        <f t="shared" si="44"/>
        <v>3</v>
      </c>
      <c r="J360" s="5">
        <f t="shared" si="45"/>
        <v>157</v>
      </c>
      <c r="K360" s="5" t="str">
        <f t="shared" si="46"/>
        <v/>
      </c>
      <c r="L360" s="5">
        <f t="shared" si="47"/>
        <v>3</v>
      </c>
      <c r="M360" s="5" t="str">
        <f t="shared" si="48"/>
        <v>152</v>
      </c>
    </row>
    <row r="361" spans="1:15" hidden="1">
      <c r="A361" s="304" t="s">
        <v>3553</v>
      </c>
      <c r="B361" s="65" t="str">
        <f t="shared" si="41"/>
        <v>15216</v>
      </c>
      <c r="C361" s="66" t="s">
        <v>3387</v>
      </c>
      <c r="D361" t="str">
        <f t="shared" si="42"/>
        <v>N01,N02,N03,N04</v>
      </c>
      <c r="E361" s="5" t="str">
        <f t="shared" si="43"/>
        <v>N01,N02,N03,N04</v>
      </c>
      <c r="F361" s="5" t="s">
        <v>96</v>
      </c>
      <c r="G361" s="18">
        <v>49</v>
      </c>
      <c r="H361" s="300" t="s">
        <v>3420</v>
      </c>
      <c r="I361" s="5">
        <f t="shared" si="44"/>
        <v>4</v>
      </c>
      <c r="J361" s="5">
        <f t="shared" si="45"/>
        <v>206</v>
      </c>
      <c r="K361" s="5" t="str">
        <f t="shared" si="46"/>
        <v/>
      </c>
      <c r="L361" s="5">
        <f t="shared" si="47"/>
        <v>4</v>
      </c>
      <c r="M361" s="5" t="str">
        <f t="shared" si="48"/>
        <v>152</v>
      </c>
    </row>
    <row r="362" spans="1:15" hidden="1">
      <c r="A362" s="303" t="s">
        <v>3553</v>
      </c>
      <c r="B362" s="65" t="str">
        <f t="shared" si="41"/>
        <v>15216</v>
      </c>
      <c r="C362" s="65" t="s">
        <v>3387</v>
      </c>
      <c r="D362" t="str">
        <f t="shared" si="42"/>
        <v>N01,N02,N03,N04,N05</v>
      </c>
      <c r="E362" s="5" t="str">
        <f t="shared" si="43"/>
        <v>N01,N02,N03,N04,N05</v>
      </c>
      <c r="F362" s="5" t="s">
        <v>94</v>
      </c>
      <c r="G362" s="18">
        <v>52</v>
      </c>
      <c r="H362" s="300" t="s">
        <v>3420</v>
      </c>
      <c r="I362" s="5">
        <f t="shared" si="44"/>
        <v>5</v>
      </c>
      <c r="J362" s="5">
        <f t="shared" si="45"/>
        <v>258</v>
      </c>
      <c r="K362" s="5" t="str">
        <f t="shared" si="46"/>
        <v/>
      </c>
      <c r="L362" s="5">
        <f t="shared" si="47"/>
        <v>5</v>
      </c>
      <c r="M362" s="5" t="str">
        <f t="shared" si="48"/>
        <v>152</v>
      </c>
    </row>
    <row r="363" spans="1:15" hidden="1">
      <c r="A363" s="304" t="s">
        <v>3553</v>
      </c>
      <c r="B363" s="65" t="str">
        <f t="shared" si="41"/>
        <v>15216</v>
      </c>
      <c r="C363" s="66" t="s">
        <v>3387</v>
      </c>
      <c r="D363" t="str">
        <f t="shared" si="42"/>
        <v>N01,N02,N03,N04,N05,N06</v>
      </c>
      <c r="E363" s="5" t="str">
        <f t="shared" si="43"/>
        <v>N01,N02,N03,N04,N05,N06</v>
      </c>
      <c r="F363" s="5" t="s">
        <v>93</v>
      </c>
      <c r="G363" s="18">
        <v>33</v>
      </c>
      <c r="H363" s="300" t="s">
        <v>3420</v>
      </c>
      <c r="I363" s="5">
        <f t="shared" si="44"/>
        <v>6</v>
      </c>
      <c r="J363" s="5">
        <f t="shared" si="45"/>
        <v>291</v>
      </c>
      <c r="K363" s="5" t="str">
        <f t="shared" si="46"/>
        <v/>
      </c>
      <c r="L363" s="5">
        <f t="shared" si="47"/>
        <v>6</v>
      </c>
      <c r="M363" s="5" t="str">
        <f t="shared" si="48"/>
        <v>152</v>
      </c>
    </row>
    <row r="364" spans="1:15" hidden="1">
      <c r="A364" s="303" t="s">
        <v>3553</v>
      </c>
      <c r="B364" s="65" t="str">
        <f t="shared" si="41"/>
        <v>15216</v>
      </c>
      <c r="C364" s="65" t="s">
        <v>3387</v>
      </c>
      <c r="D364" t="str">
        <f t="shared" si="42"/>
        <v>N01,N02,N03,N04,N05,N06,N07</v>
      </c>
      <c r="E364" s="5" t="str">
        <f t="shared" si="43"/>
        <v>N01,N02,N03,N04,N05,N06,N07</v>
      </c>
      <c r="F364" s="5" t="s">
        <v>122</v>
      </c>
      <c r="G364" s="18">
        <v>32</v>
      </c>
      <c r="H364" s="300" t="s">
        <v>3420</v>
      </c>
      <c r="I364" s="5">
        <f t="shared" si="44"/>
        <v>7</v>
      </c>
      <c r="J364" s="5">
        <f t="shared" si="45"/>
        <v>323</v>
      </c>
      <c r="K364" s="5" t="str">
        <f t="shared" si="46"/>
        <v/>
      </c>
      <c r="L364" s="5">
        <f t="shared" si="47"/>
        <v>7</v>
      </c>
      <c r="M364" s="5" t="str">
        <f t="shared" si="48"/>
        <v>152</v>
      </c>
    </row>
    <row r="365" spans="1:15" hidden="1">
      <c r="A365" s="304" t="s">
        <v>3553</v>
      </c>
      <c r="B365" s="65" t="str">
        <f t="shared" si="41"/>
        <v>15216</v>
      </c>
      <c r="C365" s="66" t="s">
        <v>3387</v>
      </c>
      <c r="D365" t="str">
        <f t="shared" si="42"/>
        <v>N01,N02,N03,N04,N05,N06,N07,N08</v>
      </c>
      <c r="E365" s="5" t="str">
        <f t="shared" si="43"/>
        <v>N01,N02,N03,N04,N05,N06,N07,N08</v>
      </c>
      <c r="F365" s="5" t="s">
        <v>99</v>
      </c>
      <c r="G365" s="18">
        <v>50</v>
      </c>
      <c r="H365" s="300" t="s">
        <v>3420</v>
      </c>
      <c r="I365" s="5">
        <f t="shared" si="44"/>
        <v>8</v>
      </c>
      <c r="J365" s="5">
        <f t="shared" si="45"/>
        <v>373</v>
      </c>
      <c r="K365" s="5" t="str">
        <f t="shared" si="46"/>
        <v/>
      </c>
      <c r="L365" s="5">
        <f t="shared" si="47"/>
        <v>8</v>
      </c>
      <c r="M365" s="5" t="str">
        <f t="shared" si="48"/>
        <v>152</v>
      </c>
    </row>
    <row r="366" spans="1:15" hidden="1">
      <c r="A366" s="303" t="s">
        <v>3553</v>
      </c>
      <c r="B366" s="65" t="str">
        <f t="shared" si="41"/>
        <v>15216</v>
      </c>
      <c r="C366" s="65" t="s">
        <v>3387</v>
      </c>
      <c r="D366" t="str">
        <f t="shared" si="42"/>
        <v>N01,N02,N03,N04,N05,N06,N07,N08,N09</v>
      </c>
      <c r="E366" s="5" t="str">
        <f t="shared" si="43"/>
        <v>N01,N02,N03,N04,N05,N06,N07,N08,N09</v>
      </c>
      <c r="F366" s="5" t="s">
        <v>98</v>
      </c>
      <c r="G366" s="18">
        <v>51</v>
      </c>
      <c r="H366" s="300" t="s">
        <v>3420</v>
      </c>
      <c r="I366" s="5">
        <f t="shared" si="44"/>
        <v>9</v>
      </c>
      <c r="J366" s="5">
        <f t="shared" si="45"/>
        <v>424</v>
      </c>
      <c r="K366" s="5" t="str">
        <f t="shared" si="46"/>
        <v/>
      </c>
      <c r="L366" s="5">
        <f t="shared" si="47"/>
        <v>9</v>
      </c>
      <c r="M366" s="5" t="str">
        <f t="shared" si="48"/>
        <v>152</v>
      </c>
    </row>
    <row r="367" spans="1:15">
      <c r="A367" s="304" t="s">
        <v>3553</v>
      </c>
      <c r="B367" s="65" t="str">
        <f t="shared" si="41"/>
        <v>15216</v>
      </c>
      <c r="C367" s="66" t="s">
        <v>3387</v>
      </c>
      <c r="D367" t="str">
        <f t="shared" si="42"/>
        <v>N01-N10</v>
      </c>
      <c r="E367" s="5" t="str">
        <f t="shared" si="43"/>
        <v>N01,N02,N03,N04,N05,N06,N07,N08,N09,N10</v>
      </c>
      <c r="F367" s="5" t="s">
        <v>123</v>
      </c>
      <c r="G367" s="18">
        <v>54</v>
      </c>
      <c r="H367" s="300" t="s">
        <v>3420</v>
      </c>
      <c r="I367" s="5">
        <f t="shared" si="44"/>
        <v>10</v>
      </c>
      <c r="J367" s="5">
        <f t="shared" si="45"/>
        <v>478</v>
      </c>
      <c r="K367" s="5" t="str">
        <f t="shared" si="46"/>
        <v>X</v>
      </c>
      <c r="L367" s="5">
        <f t="shared" si="47"/>
        <v>10</v>
      </c>
      <c r="M367" s="5" t="str">
        <f t="shared" si="48"/>
        <v>152</v>
      </c>
    </row>
    <row r="368" spans="1:15">
      <c r="A368" s="303" t="s">
        <v>3554</v>
      </c>
      <c r="B368" s="65" t="str">
        <f t="shared" si="41"/>
        <v>15231</v>
      </c>
      <c r="C368" s="65" t="s">
        <v>1213</v>
      </c>
      <c r="D368" t="str">
        <f t="shared" si="42"/>
        <v>N01</v>
      </c>
      <c r="E368" s="5" t="str">
        <f t="shared" si="43"/>
        <v>N01</v>
      </c>
      <c r="F368" s="5" t="s">
        <v>92</v>
      </c>
      <c r="G368" s="18">
        <v>15</v>
      </c>
      <c r="H368" s="300" t="s">
        <v>3422</v>
      </c>
      <c r="I368" s="5">
        <f t="shared" si="44"/>
        <v>1</v>
      </c>
      <c r="J368" s="5">
        <f t="shared" si="45"/>
        <v>15</v>
      </c>
      <c r="K368" s="5" t="str">
        <f t="shared" si="46"/>
        <v>X</v>
      </c>
      <c r="L368" s="5">
        <f t="shared" si="47"/>
        <v>1</v>
      </c>
      <c r="M368" s="5" t="str">
        <f t="shared" si="48"/>
        <v>152</v>
      </c>
    </row>
    <row r="369" spans="1:15">
      <c r="A369" s="304" t="s">
        <v>3555</v>
      </c>
      <c r="B369" s="65" t="str">
        <f t="shared" si="41"/>
        <v>15232</v>
      </c>
      <c r="C369" s="66" t="s">
        <v>1214</v>
      </c>
      <c r="D369" t="str">
        <f t="shared" si="42"/>
        <v>N01</v>
      </c>
      <c r="E369" s="5" t="str">
        <f t="shared" si="43"/>
        <v>N01</v>
      </c>
      <c r="F369" s="5" t="s">
        <v>92</v>
      </c>
      <c r="G369" s="18">
        <v>15</v>
      </c>
      <c r="H369" s="300" t="s">
        <v>3422</v>
      </c>
      <c r="I369" s="5">
        <f t="shared" si="44"/>
        <v>1</v>
      </c>
      <c r="J369" s="5">
        <f t="shared" si="45"/>
        <v>15</v>
      </c>
      <c r="K369" s="5" t="str">
        <f t="shared" si="46"/>
        <v>X</v>
      </c>
      <c r="L369" s="5">
        <f t="shared" si="47"/>
        <v>1</v>
      </c>
      <c r="M369" s="5" t="str">
        <f t="shared" si="48"/>
        <v>152</v>
      </c>
    </row>
    <row r="370" spans="1:15" hidden="1">
      <c r="A370" s="303" t="s">
        <v>3556</v>
      </c>
      <c r="B370" s="65" t="str">
        <f t="shared" si="41"/>
        <v>15301</v>
      </c>
      <c r="C370" s="65" t="s">
        <v>9</v>
      </c>
      <c r="D370" t="str">
        <f t="shared" si="42"/>
        <v>N04</v>
      </c>
      <c r="E370" s="5" t="str">
        <f t="shared" si="43"/>
        <v>N04</v>
      </c>
      <c r="F370" s="5" t="s">
        <v>96</v>
      </c>
      <c r="G370" s="18">
        <v>47</v>
      </c>
      <c r="H370" s="300" t="s">
        <v>3420</v>
      </c>
      <c r="I370" s="5">
        <f t="shared" si="44"/>
        <v>1</v>
      </c>
      <c r="J370" s="5">
        <f t="shared" si="45"/>
        <v>47</v>
      </c>
      <c r="K370" s="5" t="str">
        <f t="shared" si="46"/>
        <v/>
      </c>
      <c r="L370" s="5">
        <f t="shared" si="47"/>
        <v>1</v>
      </c>
      <c r="M370" s="5" t="str">
        <f t="shared" si="48"/>
        <v>153</v>
      </c>
    </row>
    <row r="371" spans="1:15" hidden="1">
      <c r="A371" s="304" t="s">
        <v>3556</v>
      </c>
      <c r="B371" s="65" t="str">
        <f t="shared" si="41"/>
        <v>15301</v>
      </c>
      <c r="C371" s="66" t="s">
        <v>9</v>
      </c>
      <c r="D371" t="str">
        <f t="shared" si="42"/>
        <v>N04,N05</v>
      </c>
      <c r="E371" s="5" t="str">
        <f t="shared" si="43"/>
        <v>N04,N05</v>
      </c>
      <c r="F371" s="5" t="s">
        <v>94</v>
      </c>
      <c r="G371" s="18">
        <v>50</v>
      </c>
      <c r="H371" s="300" t="s">
        <v>3420</v>
      </c>
      <c r="I371" s="5">
        <f t="shared" si="44"/>
        <v>2</v>
      </c>
      <c r="J371" s="5">
        <f t="shared" si="45"/>
        <v>97</v>
      </c>
      <c r="K371" s="5" t="str">
        <f t="shared" si="46"/>
        <v/>
      </c>
      <c r="L371" s="5">
        <f t="shared" si="47"/>
        <v>2</v>
      </c>
      <c r="M371" s="5" t="str">
        <f t="shared" si="48"/>
        <v>153</v>
      </c>
      <c r="O371" s="1"/>
    </row>
    <row r="372" spans="1:15" hidden="1">
      <c r="A372" s="303" t="s">
        <v>3556</v>
      </c>
      <c r="B372" s="65" t="str">
        <f t="shared" si="41"/>
        <v>15301</v>
      </c>
      <c r="C372" s="65" t="s">
        <v>9</v>
      </c>
      <c r="D372" t="str">
        <f t="shared" si="42"/>
        <v>N04,N05,N06</v>
      </c>
      <c r="E372" s="5" t="str">
        <f t="shared" si="43"/>
        <v>N04,N05,N06</v>
      </c>
      <c r="F372" s="5" t="s">
        <v>93</v>
      </c>
      <c r="G372" s="18">
        <v>51</v>
      </c>
      <c r="H372" s="300" t="s">
        <v>3420</v>
      </c>
      <c r="I372" s="5">
        <f t="shared" si="44"/>
        <v>3</v>
      </c>
      <c r="J372" s="5">
        <f t="shared" si="45"/>
        <v>148</v>
      </c>
      <c r="K372" s="5" t="str">
        <f t="shared" si="46"/>
        <v/>
      </c>
      <c r="L372" s="5">
        <f t="shared" si="47"/>
        <v>3</v>
      </c>
      <c r="M372" s="5" t="str">
        <f t="shared" si="48"/>
        <v>153</v>
      </c>
    </row>
    <row r="373" spans="1:15">
      <c r="A373" s="304" t="s">
        <v>3556</v>
      </c>
      <c r="B373" s="65" t="str">
        <f t="shared" si="41"/>
        <v>15301</v>
      </c>
      <c r="C373" s="66" t="s">
        <v>9</v>
      </c>
      <c r="D373" t="str">
        <f t="shared" si="42"/>
        <v>N04-N07</v>
      </c>
      <c r="E373" s="5" t="str">
        <f t="shared" si="43"/>
        <v>N04,N05,N06,N07</v>
      </c>
      <c r="F373" s="5" t="s">
        <v>122</v>
      </c>
      <c r="G373" s="18">
        <v>54</v>
      </c>
      <c r="H373" s="300" t="s">
        <v>3420</v>
      </c>
      <c r="I373" s="5">
        <f t="shared" si="44"/>
        <v>4</v>
      </c>
      <c r="J373" s="5">
        <f t="shared" si="45"/>
        <v>202</v>
      </c>
      <c r="K373" s="5" t="str">
        <f t="shared" si="46"/>
        <v>X</v>
      </c>
      <c r="L373" s="5">
        <f t="shared" si="47"/>
        <v>4</v>
      </c>
      <c r="M373" s="5" t="str">
        <f t="shared" si="48"/>
        <v>153</v>
      </c>
      <c r="O373" s="1"/>
    </row>
    <row r="374" spans="1:15" hidden="1">
      <c r="A374" s="303" t="s">
        <v>3557</v>
      </c>
      <c r="B374" s="65" t="str">
        <f t="shared" si="41"/>
        <v>15327</v>
      </c>
      <c r="C374" s="65" t="s">
        <v>1223</v>
      </c>
      <c r="D374" t="str">
        <f t="shared" si="42"/>
        <v>N03</v>
      </c>
      <c r="E374" s="5" t="str">
        <f t="shared" si="43"/>
        <v>N03</v>
      </c>
      <c r="F374" s="5" t="s">
        <v>95</v>
      </c>
      <c r="G374" s="18">
        <v>46</v>
      </c>
      <c r="H374" s="300" t="s">
        <v>3421</v>
      </c>
      <c r="I374" s="5">
        <f t="shared" si="44"/>
        <v>1</v>
      </c>
      <c r="J374" s="5">
        <f t="shared" si="45"/>
        <v>46</v>
      </c>
      <c r="K374" s="5" t="str">
        <f t="shared" si="46"/>
        <v/>
      </c>
      <c r="L374" s="5">
        <f t="shared" si="47"/>
        <v>1</v>
      </c>
      <c r="M374" s="5" t="str">
        <f t="shared" si="48"/>
        <v>153</v>
      </c>
    </row>
    <row r="375" spans="1:15" hidden="1">
      <c r="A375" s="304" t="s">
        <v>3557</v>
      </c>
      <c r="B375" s="65" t="str">
        <f t="shared" si="41"/>
        <v>15327</v>
      </c>
      <c r="C375" s="66" t="s">
        <v>1223</v>
      </c>
      <c r="D375" t="str">
        <f t="shared" si="42"/>
        <v>N03,N04</v>
      </c>
      <c r="E375" s="5" t="str">
        <f t="shared" si="43"/>
        <v>N03,N04</v>
      </c>
      <c r="F375" s="5" t="s">
        <v>96</v>
      </c>
      <c r="G375" s="18">
        <v>30</v>
      </c>
      <c r="H375" s="300" t="s">
        <v>3421</v>
      </c>
      <c r="I375" s="5">
        <f t="shared" si="44"/>
        <v>2</v>
      </c>
      <c r="J375" s="5">
        <f t="shared" si="45"/>
        <v>76</v>
      </c>
      <c r="K375" s="5" t="str">
        <f t="shared" si="46"/>
        <v/>
      </c>
      <c r="L375" s="5">
        <f t="shared" si="47"/>
        <v>2</v>
      </c>
      <c r="M375" s="5" t="str">
        <f t="shared" si="48"/>
        <v>153</v>
      </c>
    </row>
    <row r="376" spans="1:15" hidden="1">
      <c r="A376" s="303" t="s">
        <v>3557</v>
      </c>
      <c r="B376" s="65" t="str">
        <f t="shared" si="41"/>
        <v>15327</v>
      </c>
      <c r="C376" s="65" t="s">
        <v>1223</v>
      </c>
      <c r="D376" t="str">
        <f t="shared" si="42"/>
        <v>N03,N04,N05</v>
      </c>
      <c r="E376" s="5" t="str">
        <f t="shared" si="43"/>
        <v>N03,N04,N05</v>
      </c>
      <c r="F376" s="5" t="s">
        <v>94</v>
      </c>
      <c r="G376" s="18">
        <v>48</v>
      </c>
      <c r="H376" s="300" t="s">
        <v>3421</v>
      </c>
      <c r="I376" s="5">
        <f t="shared" si="44"/>
        <v>3</v>
      </c>
      <c r="J376" s="5">
        <f t="shared" si="45"/>
        <v>124</v>
      </c>
      <c r="K376" s="5" t="str">
        <f t="shared" si="46"/>
        <v/>
      </c>
      <c r="L376" s="5">
        <f t="shared" si="47"/>
        <v>3</v>
      </c>
      <c r="M376" s="5" t="str">
        <f t="shared" si="48"/>
        <v>153</v>
      </c>
    </row>
    <row r="377" spans="1:15">
      <c r="A377" s="304" t="s">
        <v>3557</v>
      </c>
      <c r="B377" s="65" t="str">
        <f t="shared" si="41"/>
        <v>15327</v>
      </c>
      <c r="C377" s="66" t="s">
        <v>1223</v>
      </c>
      <c r="D377" t="str">
        <f t="shared" si="42"/>
        <v>N03-N06</v>
      </c>
      <c r="E377" s="5" t="str">
        <f t="shared" si="43"/>
        <v>N03,N04,N05,N06</v>
      </c>
      <c r="F377" s="5" t="s">
        <v>93</v>
      </c>
      <c r="G377" s="18">
        <v>46</v>
      </c>
      <c r="H377" s="300" t="s">
        <v>3421</v>
      </c>
      <c r="I377" s="5">
        <f t="shared" si="44"/>
        <v>4</v>
      </c>
      <c r="J377" s="5">
        <f t="shared" si="45"/>
        <v>170</v>
      </c>
      <c r="K377" s="5" t="str">
        <f t="shared" si="46"/>
        <v>X</v>
      </c>
      <c r="L377" s="5">
        <f t="shared" si="47"/>
        <v>4</v>
      </c>
      <c r="M377" s="5" t="str">
        <f t="shared" si="48"/>
        <v>153</v>
      </c>
    </row>
    <row r="378" spans="1:15" hidden="1">
      <c r="A378" s="303" t="s">
        <v>3558</v>
      </c>
      <c r="B378" s="65" t="str">
        <f t="shared" si="41"/>
        <v>15329</v>
      </c>
      <c r="C378" s="65" t="s">
        <v>377</v>
      </c>
      <c r="D378" t="str">
        <f t="shared" si="42"/>
        <v>N03</v>
      </c>
      <c r="E378" s="5" t="str">
        <f t="shared" si="43"/>
        <v>N03</v>
      </c>
      <c r="F378" s="5" t="s">
        <v>95</v>
      </c>
      <c r="G378" s="18">
        <v>46</v>
      </c>
      <c r="H378" s="300" t="s">
        <v>3421</v>
      </c>
      <c r="I378" s="5">
        <f t="shared" si="44"/>
        <v>1</v>
      </c>
      <c r="J378" s="5">
        <f t="shared" si="45"/>
        <v>46</v>
      </c>
      <c r="K378" s="5" t="str">
        <f t="shared" si="46"/>
        <v/>
      </c>
      <c r="L378" s="5">
        <f t="shared" si="47"/>
        <v>1</v>
      </c>
      <c r="M378" s="5" t="str">
        <f t="shared" si="48"/>
        <v>153</v>
      </c>
    </row>
    <row r="379" spans="1:15" hidden="1">
      <c r="A379" s="304" t="s">
        <v>3558</v>
      </c>
      <c r="B379" s="65" t="str">
        <f t="shared" si="41"/>
        <v>15329</v>
      </c>
      <c r="C379" s="66" t="s">
        <v>377</v>
      </c>
      <c r="D379" t="str">
        <f t="shared" si="42"/>
        <v>N03,N04</v>
      </c>
      <c r="E379" s="5" t="str">
        <f t="shared" si="43"/>
        <v>N03,N04</v>
      </c>
      <c r="F379" s="5" t="s">
        <v>96</v>
      </c>
      <c r="G379" s="18">
        <v>39</v>
      </c>
      <c r="H379" s="300" t="s">
        <v>3421</v>
      </c>
      <c r="I379" s="5">
        <f t="shared" si="44"/>
        <v>2</v>
      </c>
      <c r="J379" s="5">
        <f t="shared" si="45"/>
        <v>85</v>
      </c>
      <c r="K379" s="5" t="str">
        <f t="shared" si="46"/>
        <v/>
      </c>
      <c r="L379" s="5">
        <f t="shared" si="47"/>
        <v>2</v>
      </c>
      <c r="M379" s="5" t="str">
        <f t="shared" si="48"/>
        <v>153</v>
      </c>
    </row>
    <row r="380" spans="1:15" hidden="1">
      <c r="A380" s="303" t="s">
        <v>3558</v>
      </c>
      <c r="B380" s="65" t="str">
        <f t="shared" si="41"/>
        <v>15329</v>
      </c>
      <c r="C380" s="65" t="s">
        <v>377</v>
      </c>
      <c r="D380" t="str">
        <f t="shared" si="42"/>
        <v>N03,N04,N05</v>
      </c>
      <c r="E380" s="5" t="str">
        <f t="shared" si="43"/>
        <v>N03,N04,N05</v>
      </c>
      <c r="F380" s="5" t="s">
        <v>94</v>
      </c>
      <c r="G380" s="18">
        <v>48</v>
      </c>
      <c r="H380" s="300" t="s">
        <v>3421</v>
      </c>
      <c r="I380" s="5">
        <f t="shared" si="44"/>
        <v>3</v>
      </c>
      <c r="J380" s="5">
        <f t="shared" si="45"/>
        <v>133</v>
      </c>
      <c r="K380" s="5" t="str">
        <f t="shared" si="46"/>
        <v/>
      </c>
      <c r="L380" s="5">
        <f t="shared" si="47"/>
        <v>3</v>
      </c>
      <c r="M380" s="5" t="str">
        <f t="shared" si="48"/>
        <v>153</v>
      </c>
    </row>
    <row r="381" spans="1:15">
      <c r="A381" s="304" t="s">
        <v>3558</v>
      </c>
      <c r="B381" s="65" t="str">
        <f t="shared" si="41"/>
        <v>15329</v>
      </c>
      <c r="C381" s="66" t="s">
        <v>377</v>
      </c>
      <c r="D381" t="str">
        <f t="shared" si="42"/>
        <v>N03-N06</v>
      </c>
      <c r="E381" s="5" t="str">
        <f t="shared" si="43"/>
        <v>N03,N04,N05,N06</v>
      </c>
      <c r="F381" s="5" t="s">
        <v>93</v>
      </c>
      <c r="G381" s="18">
        <v>43</v>
      </c>
      <c r="H381" s="300" t="s">
        <v>3421</v>
      </c>
      <c r="I381" s="5">
        <f t="shared" si="44"/>
        <v>4</v>
      </c>
      <c r="J381" s="5">
        <f t="shared" si="45"/>
        <v>176</v>
      </c>
      <c r="K381" s="5" t="str">
        <f t="shared" si="46"/>
        <v>X</v>
      </c>
      <c r="L381" s="5">
        <f t="shared" si="47"/>
        <v>4</v>
      </c>
      <c r="M381" s="5" t="str">
        <f t="shared" si="48"/>
        <v>153</v>
      </c>
    </row>
    <row r="382" spans="1:15" hidden="1">
      <c r="A382" s="303" t="s">
        <v>3559</v>
      </c>
      <c r="B382" s="65" t="str">
        <f t="shared" si="41"/>
        <v>15330</v>
      </c>
      <c r="C382" s="65" t="s">
        <v>3388</v>
      </c>
      <c r="D382" t="str">
        <f t="shared" si="42"/>
        <v>N01</v>
      </c>
      <c r="E382" s="5" t="str">
        <f t="shared" si="43"/>
        <v>N01</v>
      </c>
      <c r="F382" s="5" t="s">
        <v>92</v>
      </c>
      <c r="G382" s="18">
        <v>50</v>
      </c>
      <c r="H382" s="300" t="s">
        <v>3420</v>
      </c>
      <c r="I382" s="5">
        <f t="shared" si="44"/>
        <v>1</v>
      </c>
      <c r="J382" s="5">
        <f t="shared" si="45"/>
        <v>50</v>
      </c>
      <c r="K382" s="5" t="str">
        <f t="shared" si="46"/>
        <v/>
      </c>
      <c r="L382" s="5">
        <f t="shared" si="47"/>
        <v>1</v>
      </c>
      <c r="M382" s="5" t="str">
        <f t="shared" si="48"/>
        <v>153</v>
      </c>
    </row>
    <row r="383" spans="1:15" hidden="1">
      <c r="A383" s="304" t="s">
        <v>3559</v>
      </c>
      <c r="B383" s="65" t="str">
        <f t="shared" si="41"/>
        <v>15330</v>
      </c>
      <c r="C383" s="66" t="s">
        <v>3388</v>
      </c>
      <c r="D383" t="str">
        <f t="shared" si="42"/>
        <v>N01,N02</v>
      </c>
      <c r="E383" s="5" t="str">
        <f t="shared" si="43"/>
        <v>N01,N02</v>
      </c>
      <c r="F383" s="5" t="s">
        <v>97</v>
      </c>
      <c r="G383" s="18">
        <v>49</v>
      </c>
      <c r="H383" s="300" t="s">
        <v>3420</v>
      </c>
      <c r="I383" s="5">
        <f t="shared" si="44"/>
        <v>2</v>
      </c>
      <c r="J383" s="5">
        <f t="shared" si="45"/>
        <v>99</v>
      </c>
      <c r="K383" s="5" t="str">
        <f t="shared" si="46"/>
        <v/>
      </c>
      <c r="L383" s="5">
        <f t="shared" si="47"/>
        <v>2</v>
      </c>
      <c r="M383" s="5" t="str">
        <f t="shared" si="48"/>
        <v>153</v>
      </c>
    </row>
    <row r="384" spans="1:15" hidden="1">
      <c r="A384" s="303" t="s">
        <v>3559</v>
      </c>
      <c r="B384" s="65" t="str">
        <f t="shared" si="41"/>
        <v>15330</v>
      </c>
      <c r="C384" s="65" t="s">
        <v>3388</v>
      </c>
      <c r="D384" t="str">
        <f t="shared" si="42"/>
        <v>N01,N02,N03</v>
      </c>
      <c r="E384" s="5" t="str">
        <f t="shared" si="43"/>
        <v>N01,N02,N03</v>
      </c>
      <c r="F384" s="5" t="s">
        <v>95</v>
      </c>
      <c r="G384" s="18">
        <v>55</v>
      </c>
      <c r="H384" s="300" t="s">
        <v>3420</v>
      </c>
      <c r="I384" s="5">
        <f t="shared" si="44"/>
        <v>3</v>
      </c>
      <c r="J384" s="5">
        <f t="shared" si="45"/>
        <v>154</v>
      </c>
      <c r="K384" s="5" t="str">
        <f t="shared" si="46"/>
        <v/>
      </c>
      <c r="L384" s="5">
        <f t="shared" si="47"/>
        <v>3</v>
      </c>
      <c r="M384" s="5" t="str">
        <f t="shared" si="48"/>
        <v>153</v>
      </c>
    </row>
    <row r="385" spans="1:13" hidden="1">
      <c r="A385" s="304" t="s">
        <v>3559</v>
      </c>
      <c r="B385" s="65" t="str">
        <f t="shared" si="41"/>
        <v>15330</v>
      </c>
      <c r="C385" s="66" t="s">
        <v>3388</v>
      </c>
      <c r="D385" t="str">
        <f t="shared" si="42"/>
        <v>N01,N02,N03,N04</v>
      </c>
      <c r="E385" s="5" t="str">
        <f t="shared" si="43"/>
        <v>N01,N02,N03,N04</v>
      </c>
      <c r="F385" s="5" t="s">
        <v>96</v>
      </c>
      <c r="G385" s="18">
        <v>59</v>
      </c>
      <c r="H385" s="300" t="s">
        <v>3420</v>
      </c>
      <c r="I385" s="5">
        <f t="shared" si="44"/>
        <v>4</v>
      </c>
      <c r="J385" s="5">
        <f t="shared" si="45"/>
        <v>213</v>
      </c>
      <c r="K385" s="5" t="str">
        <f t="shared" si="46"/>
        <v/>
      </c>
      <c r="L385" s="5">
        <f t="shared" si="47"/>
        <v>4</v>
      </c>
      <c r="M385" s="5" t="str">
        <f t="shared" si="48"/>
        <v>153</v>
      </c>
    </row>
    <row r="386" spans="1:13" hidden="1">
      <c r="A386" s="303" t="s">
        <v>3559</v>
      </c>
      <c r="B386" s="65" t="str">
        <f t="shared" si="41"/>
        <v>15330</v>
      </c>
      <c r="C386" s="65" t="s">
        <v>3388</v>
      </c>
      <c r="D386" t="str">
        <f t="shared" si="42"/>
        <v>N01,N02,N03,N04,N05</v>
      </c>
      <c r="E386" s="5" t="str">
        <f t="shared" si="43"/>
        <v>N01,N02,N03,N04,N05</v>
      </c>
      <c r="F386" s="5" t="s">
        <v>94</v>
      </c>
      <c r="G386" s="18">
        <v>53</v>
      </c>
      <c r="H386" s="300" t="s">
        <v>3420</v>
      </c>
      <c r="I386" s="5">
        <f t="shared" si="44"/>
        <v>5</v>
      </c>
      <c r="J386" s="5">
        <f t="shared" si="45"/>
        <v>266</v>
      </c>
      <c r="K386" s="5" t="str">
        <f t="shared" si="46"/>
        <v/>
      </c>
      <c r="L386" s="5">
        <f t="shared" si="47"/>
        <v>5</v>
      </c>
      <c r="M386" s="5" t="str">
        <f t="shared" si="48"/>
        <v>153</v>
      </c>
    </row>
    <row r="387" spans="1:13" hidden="1">
      <c r="A387" s="304" t="s">
        <v>3559</v>
      </c>
      <c r="B387" s="65" t="str">
        <f t="shared" ref="B387:B450" si="49">LEFT(A387,(LEN(A387)-5))</f>
        <v>15330</v>
      </c>
      <c r="C387" s="66" t="s">
        <v>3388</v>
      </c>
      <c r="D387" t="str">
        <f t="shared" ref="D387:D450" si="50">IF(AND(K387="x",LEN(E387)&gt;4),LEFT(E387,3)&amp;"-"&amp;RIGHT(E387,3),IF(LEN(K387)&lt;4,E387,""))</f>
        <v>N01,N02,N03,N04,N05,N06</v>
      </c>
      <c r="E387" s="5" t="str">
        <f t="shared" ref="E387:E450" si="51">IF(A387=A386,E386&amp;","&amp;F387,F387)</f>
        <v>N01,N02,N03,N04,N05,N06</v>
      </c>
      <c r="F387" s="5" t="s">
        <v>93</v>
      </c>
      <c r="G387" s="18">
        <v>51</v>
      </c>
      <c r="H387" s="300" t="s">
        <v>3420</v>
      </c>
      <c r="I387" s="5">
        <f t="shared" ref="I387:I450" si="52">IF(A387=A386,1+I386,1)</f>
        <v>6</v>
      </c>
      <c r="J387" s="5">
        <f t="shared" ref="J387:J450" si="53">IF(A387=A386,J386+G387,G387)</f>
        <v>317</v>
      </c>
      <c r="K387" s="5" t="str">
        <f t="shared" ref="K387:K450" si="54">IF(A388&lt;&gt;A387,"X","")</f>
        <v/>
      </c>
      <c r="L387" s="5">
        <f t="shared" ref="L387:L450" si="55">LEN(E387)-LEN(SUBSTITUTE(E387,",",""))+1</f>
        <v>6</v>
      </c>
      <c r="M387" s="5" t="str">
        <f t="shared" ref="M387:M450" si="56">LEFT(A387,3)</f>
        <v>153</v>
      </c>
    </row>
    <row r="388" spans="1:13" hidden="1">
      <c r="A388" s="303" t="s">
        <v>3559</v>
      </c>
      <c r="B388" s="65" t="str">
        <f t="shared" si="49"/>
        <v>15330</v>
      </c>
      <c r="C388" s="65" t="s">
        <v>3388</v>
      </c>
      <c r="D388" t="str">
        <f t="shared" si="50"/>
        <v>N01,N02,N03,N04,N05,N06,N07</v>
      </c>
      <c r="E388" s="5" t="str">
        <f t="shared" si="51"/>
        <v>N01,N02,N03,N04,N05,N06,N07</v>
      </c>
      <c r="F388" s="5" t="s">
        <v>122</v>
      </c>
      <c r="G388" s="18">
        <v>53</v>
      </c>
      <c r="H388" s="300" t="s">
        <v>3420</v>
      </c>
      <c r="I388" s="5">
        <f t="shared" si="52"/>
        <v>7</v>
      </c>
      <c r="J388" s="5">
        <f t="shared" si="53"/>
        <v>370</v>
      </c>
      <c r="K388" s="5" t="str">
        <f t="shared" si="54"/>
        <v/>
      </c>
      <c r="L388" s="5">
        <f t="shared" si="55"/>
        <v>7</v>
      </c>
      <c r="M388" s="5" t="str">
        <f t="shared" si="56"/>
        <v>153</v>
      </c>
    </row>
    <row r="389" spans="1:13" hidden="1">
      <c r="A389" s="304" t="s">
        <v>3559</v>
      </c>
      <c r="B389" s="65" t="str">
        <f t="shared" si="49"/>
        <v>15330</v>
      </c>
      <c r="C389" s="66" t="s">
        <v>3388</v>
      </c>
      <c r="D389" t="str">
        <f t="shared" si="50"/>
        <v>N01,N02,N03,N04,N05,N06,N07,N08</v>
      </c>
      <c r="E389" s="5" t="str">
        <f t="shared" si="51"/>
        <v>N01,N02,N03,N04,N05,N06,N07,N08</v>
      </c>
      <c r="F389" s="5" t="s">
        <v>99</v>
      </c>
      <c r="G389" s="18">
        <v>51</v>
      </c>
      <c r="H389" s="300" t="s">
        <v>3420</v>
      </c>
      <c r="I389" s="5">
        <f t="shared" si="52"/>
        <v>8</v>
      </c>
      <c r="J389" s="5">
        <f t="shared" si="53"/>
        <v>421</v>
      </c>
      <c r="K389" s="5" t="str">
        <f t="shared" si="54"/>
        <v/>
      </c>
      <c r="L389" s="5">
        <f t="shared" si="55"/>
        <v>8</v>
      </c>
      <c r="M389" s="5" t="str">
        <f t="shared" si="56"/>
        <v>153</v>
      </c>
    </row>
    <row r="390" spans="1:13" hidden="1">
      <c r="A390" s="303" t="s">
        <v>3559</v>
      </c>
      <c r="B390" s="65" t="str">
        <f t="shared" si="49"/>
        <v>15330</v>
      </c>
      <c r="C390" s="65" t="s">
        <v>3388</v>
      </c>
      <c r="D390" t="str">
        <f t="shared" si="50"/>
        <v>N01,N02,N03,N04,N05,N06,N07,N08,N09</v>
      </c>
      <c r="E390" s="5" t="str">
        <f t="shared" si="51"/>
        <v>N01,N02,N03,N04,N05,N06,N07,N08,N09</v>
      </c>
      <c r="F390" s="5" t="s">
        <v>98</v>
      </c>
      <c r="G390" s="18">
        <v>44</v>
      </c>
      <c r="H390" s="300" t="s">
        <v>3420</v>
      </c>
      <c r="I390" s="5">
        <f t="shared" si="52"/>
        <v>9</v>
      </c>
      <c r="J390" s="5">
        <f t="shared" si="53"/>
        <v>465</v>
      </c>
      <c r="K390" s="5" t="str">
        <f t="shared" si="54"/>
        <v/>
      </c>
      <c r="L390" s="5">
        <f t="shared" si="55"/>
        <v>9</v>
      </c>
      <c r="M390" s="5" t="str">
        <f t="shared" si="56"/>
        <v>153</v>
      </c>
    </row>
    <row r="391" spans="1:13" hidden="1">
      <c r="A391" s="304" t="s">
        <v>3559</v>
      </c>
      <c r="B391" s="65" t="str">
        <f t="shared" si="49"/>
        <v>15330</v>
      </c>
      <c r="C391" s="66" t="s">
        <v>3388</v>
      </c>
      <c r="D391" t="str">
        <f t="shared" si="50"/>
        <v>N01,N02,N03,N04,N05,N06,N07,N08,N09,N10</v>
      </c>
      <c r="E391" s="5" t="str">
        <f t="shared" si="51"/>
        <v>N01,N02,N03,N04,N05,N06,N07,N08,N09,N10</v>
      </c>
      <c r="F391" s="5" t="s">
        <v>123</v>
      </c>
      <c r="G391" s="18">
        <v>55</v>
      </c>
      <c r="H391" s="300" t="s">
        <v>3420</v>
      </c>
      <c r="I391" s="5">
        <f t="shared" si="52"/>
        <v>10</v>
      </c>
      <c r="J391" s="5">
        <f t="shared" si="53"/>
        <v>520</v>
      </c>
      <c r="K391" s="5" t="str">
        <f t="shared" si="54"/>
        <v/>
      </c>
      <c r="L391" s="5">
        <f t="shared" si="55"/>
        <v>10</v>
      </c>
      <c r="M391" s="5" t="str">
        <f t="shared" si="56"/>
        <v>153</v>
      </c>
    </row>
    <row r="392" spans="1:13" hidden="1">
      <c r="A392" s="303" t="s">
        <v>3559</v>
      </c>
      <c r="B392" s="65" t="str">
        <f t="shared" si="49"/>
        <v>15330</v>
      </c>
      <c r="C392" s="65" t="s">
        <v>3388</v>
      </c>
      <c r="D392" t="str">
        <f t="shared" si="50"/>
        <v>N01,N02,N03,N04,N05,N06,N07,N08,N09,N10,N11</v>
      </c>
      <c r="E392" s="5" t="str">
        <f t="shared" si="51"/>
        <v>N01,N02,N03,N04,N05,N06,N07,N08,N09,N10,N11</v>
      </c>
      <c r="F392" s="5" t="s">
        <v>124</v>
      </c>
      <c r="G392" s="18">
        <v>50</v>
      </c>
      <c r="H392" s="300" t="s">
        <v>3420</v>
      </c>
      <c r="I392" s="5">
        <f t="shared" si="52"/>
        <v>11</v>
      </c>
      <c r="J392" s="5">
        <f t="shared" si="53"/>
        <v>570</v>
      </c>
      <c r="K392" s="5" t="str">
        <f t="shared" si="54"/>
        <v/>
      </c>
      <c r="L392" s="5">
        <f t="shared" si="55"/>
        <v>11</v>
      </c>
      <c r="M392" s="5" t="str">
        <f t="shared" si="56"/>
        <v>153</v>
      </c>
    </row>
    <row r="393" spans="1:13" hidden="1">
      <c r="A393" s="304" t="s">
        <v>3559</v>
      </c>
      <c r="B393" s="65" t="str">
        <f t="shared" si="49"/>
        <v>15330</v>
      </c>
      <c r="C393" s="66" t="s">
        <v>3388</v>
      </c>
      <c r="D393" t="str">
        <f t="shared" si="50"/>
        <v>N01,N02,N03,N04,N05,N06,N07,N08,N09,N10,N11,N12</v>
      </c>
      <c r="E393" s="5" t="str">
        <f t="shared" si="51"/>
        <v>N01,N02,N03,N04,N05,N06,N07,N08,N09,N10,N11,N12</v>
      </c>
      <c r="F393" s="5" t="s">
        <v>125</v>
      </c>
      <c r="G393" s="18">
        <v>24</v>
      </c>
      <c r="H393" s="300" t="s">
        <v>3420</v>
      </c>
      <c r="I393" s="5">
        <f t="shared" si="52"/>
        <v>12</v>
      </c>
      <c r="J393" s="5">
        <f t="shared" si="53"/>
        <v>594</v>
      </c>
      <c r="K393" s="5" t="str">
        <f t="shared" si="54"/>
        <v/>
      </c>
      <c r="L393" s="5">
        <f t="shared" si="55"/>
        <v>12</v>
      </c>
      <c r="M393" s="5" t="str">
        <f t="shared" si="56"/>
        <v>153</v>
      </c>
    </row>
    <row r="394" spans="1:13" hidden="1">
      <c r="A394" s="303" t="s">
        <v>3559</v>
      </c>
      <c r="B394" s="65" t="str">
        <f t="shared" si="49"/>
        <v>15330</v>
      </c>
      <c r="C394" s="65" t="s">
        <v>3388</v>
      </c>
      <c r="D394" t="str">
        <f t="shared" si="50"/>
        <v>N01,N02,N03,N04,N05,N06,N07,N08,N09,N10,N11,N12,N13</v>
      </c>
      <c r="E394" s="5" t="str">
        <f t="shared" si="51"/>
        <v>N01,N02,N03,N04,N05,N06,N07,N08,N09,N10,N11,N12,N13</v>
      </c>
      <c r="F394" s="5" t="s">
        <v>126</v>
      </c>
      <c r="G394" s="18">
        <v>56</v>
      </c>
      <c r="H394" s="300" t="s">
        <v>3420</v>
      </c>
      <c r="I394" s="5">
        <f t="shared" si="52"/>
        <v>13</v>
      </c>
      <c r="J394" s="5">
        <f t="shared" si="53"/>
        <v>650</v>
      </c>
      <c r="K394" s="5" t="str">
        <f t="shared" si="54"/>
        <v/>
      </c>
      <c r="L394" s="5">
        <f t="shared" si="55"/>
        <v>13</v>
      </c>
      <c r="M394" s="5" t="str">
        <f t="shared" si="56"/>
        <v>153</v>
      </c>
    </row>
    <row r="395" spans="1:13">
      <c r="A395" s="304" t="s">
        <v>3559</v>
      </c>
      <c r="B395" s="65" t="str">
        <f t="shared" si="49"/>
        <v>15330</v>
      </c>
      <c r="C395" s="66" t="s">
        <v>3388</v>
      </c>
      <c r="D395" t="str">
        <f t="shared" si="50"/>
        <v>N01-N14</v>
      </c>
      <c r="E395" s="5" t="str">
        <f t="shared" si="51"/>
        <v>N01,N02,N03,N04,N05,N06,N07,N08,N09,N10,N11,N12,N13,N14</v>
      </c>
      <c r="F395" s="5" t="s">
        <v>127</v>
      </c>
      <c r="G395" s="18">
        <v>17</v>
      </c>
      <c r="H395" s="300" t="s">
        <v>3420</v>
      </c>
      <c r="I395" s="5">
        <f t="shared" si="52"/>
        <v>14</v>
      </c>
      <c r="J395" s="5">
        <f t="shared" si="53"/>
        <v>667</v>
      </c>
      <c r="K395" s="5" t="str">
        <f t="shared" si="54"/>
        <v>X</v>
      </c>
      <c r="L395" s="5">
        <f t="shared" si="55"/>
        <v>14</v>
      </c>
      <c r="M395" s="5" t="str">
        <f t="shared" si="56"/>
        <v>153</v>
      </c>
    </row>
    <row r="396" spans="1:13">
      <c r="A396" s="303" t="s">
        <v>3560</v>
      </c>
      <c r="B396" s="65" t="str">
        <f t="shared" si="49"/>
        <v>15361</v>
      </c>
      <c r="C396" s="65" t="s">
        <v>1218</v>
      </c>
      <c r="D396" t="str">
        <f t="shared" si="50"/>
        <v>N02</v>
      </c>
      <c r="E396" s="5" t="str">
        <f t="shared" si="51"/>
        <v>N02</v>
      </c>
      <c r="F396" s="5" t="s">
        <v>97</v>
      </c>
      <c r="G396" s="18">
        <v>13</v>
      </c>
      <c r="H396" s="300" t="s">
        <v>3422</v>
      </c>
      <c r="I396" s="5">
        <f t="shared" si="52"/>
        <v>1</v>
      </c>
      <c r="J396" s="5">
        <f t="shared" si="53"/>
        <v>13</v>
      </c>
      <c r="K396" s="5" t="str">
        <f t="shared" si="54"/>
        <v>X</v>
      </c>
      <c r="L396" s="5">
        <f t="shared" si="55"/>
        <v>1</v>
      </c>
      <c r="M396" s="5" t="str">
        <f t="shared" si="56"/>
        <v>153</v>
      </c>
    </row>
    <row r="397" spans="1:13">
      <c r="A397" s="304" t="s">
        <v>3561</v>
      </c>
      <c r="B397" s="65" t="str">
        <f t="shared" si="49"/>
        <v>15362</v>
      </c>
      <c r="C397" s="66" t="s">
        <v>1219</v>
      </c>
      <c r="D397" t="str">
        <f t="shared" si="50"/>
        <v>N02</v>
      </c>
      <c r="E397" s="5" t="str">
        <f t="shared" si="51"/>
        <v>N02</v>
      </c>
      <c r="F397" s="5" t="s">
        <v>97</v>
      </c>
      <c r="G397" s="18">
        <v>13</v>
      </c>
      <c r="H397" s="300" t="s">
        <v>3422</v>
      </c>
      <c r="I397" s="5">
        <f t="shared" si="52"/>
        <v>1</v>
      </c>
      <c r="J397" s="5">
        <f t="shared" si="53"/>
        <v>13</v>
      </c>
      <c r="K397" s="5" t="str">
        <f t="shared" si="54"/>
        <v>X</v>
      </c>
      <c r="L397" s="5">
        <f t="shared" si="55"/>
        <v>1</v>
      </c>
      <c r="M397" s="5" t="str">
        <f t="shared" si="56"/>
        <v>153</v>
      </c>
    </row>
    <row r="398" spans="1:13" hidden="1">
      <c r="A398" s="303" t="s">
        <v>3562</v>
      </c>
      <c r="B398" s="65" t="str">
        <f t="shared" si="49"/>
        <v>15386</v>
      </c>
      <c r="C398" s="65" t="s">
        <v>1227</v>
      </c>
      <c r="D398" t="str">
        <f t="shared" si="50"/>
        <v>N01</v>
      </c>
      <c r="E398" s="5" t="str">
        <f t="shared" si="51"/>
        <v>N01</v>
      </c>
      <c r="F398" s="5" t="s">
        <v>92</v>
      </c>
      <c r="G398" s="18">
        <v>54</v>
      </c>
      <c r="H398" s="300" t="s">
        <v>3421</v>
      </c>
      <c r="I398" s="5">
        <f t="shared" si="52"/>
        <v>1</v>
      </c>
      <c r="J398" s="5">
        <f t="shared" si="53"/>
        <v>54</v>
      </c>
      <c r="K398" s="5" t="str">
        <f t="shared" si="54"/>
        <v/>
      </c>
      <c r="L398" s="5">
        <f t="shared" si="55"/>
        <v>1</v>
      </c>
      <c r="M398" s="5" t="str">
        <f t="shared" si="56"/>
        <v>153</v>
      </c>
    </row>
    <row r="399" spans="1:13" hidden="1">
      <c r="A399" s="304" t="s">
        <v>3562</v>
      </c>
      <c r="B399" s="65" t="str">
        <f t="shared" si="49"/>
        <v>15386</v>
      </c>
      <c r="C399" s="66" t="s">
        <v>1227</v>
      </c>
      <c r="D399" t="str">
        <f t="shared" si="50"/>
        <v>N01,N02</v>
      </c>
      <c r="E399" s="5" t="str">
        <f t="shared" si="51"/>
        <v>N01,N02</v>
      </c>
      <c r="F399" s="5" t="s">
        <v>97</v>
      </c>
      <c r="G399" s="18">
        <v>51</v>
      </c>
      <c r="H399" s="300" t="s">
        <v>3421</v>
      </c>
      <c r="I399" s="5">
        <f t="shared" si="52"/>
        <v>2</v>
      </c>
      <c r="J399" s="5">
        <f t="shared" si="53"/>
        <v>105</v>
      </c>
      <c r="K399" s="5" t="str">
        <f t="shared" si="54"/>
        <v/>
      </c>
      <c r="L399" s="5">
        <f t="shared" si="55"/>
        <v>2</v>
      </c>
      <c r="M399" s="5" t="str">
        <f t="shared" si="56"/>
        <v>153</v>
      </c>
    </row>
    <row r="400" spans="1:13" hidden="1">
      <c r="A400" s="303" t="s">
        <v>3562</v>
      </c>
      <c r="B400" s="65" t="str">
        <f t="shared" si="49"/>
        <v>15386</v>
      </c>
      <c r="C400" s="65" t="s">
        <v>1227</v>
      </c>
      <c r="D400" t="str">
        <f t="shared" si="50"/>
        <v>N01,N02,N03</v>
      </c>
      <c r="E400" s="5" t="str">
        <f t="shared" si="51"/>
        <v>N01,N02,N03</v>
      </c>
      <c r="F400" s="5" t="s">
        <v>95</v>
      </c>
      <c r="G400" s="18">
        <v>53</v>
      </c>
      <c r="H400" s="300" t="s">
        <v>3421</v>
      </c>
      <c r="I400" s="5">
        <f t="shared" si="52"/>
        <v>3</v>
      </c>
      <c r="J400" s="5">
        <f t="shared" si="53"/>
        <v>158</v>
      </c>
      <c r="K400" s="5" t="str">
        <f t="shared" si="54"/>
        <v/>
      </c>
      <c r="L400" s="5">
        <f t="shared" si="55"/>
        <v>3</v>
      </c>
      <c r="M400" s="5" t="str">
        <f t="shared" si="56"/>
        <v>153</v>
      </c>
    </row>
    <row r="401" spans="1:13" hidden="1">
      <c r="A401" s="304" t="s">
        <v>3562</v>
      </c>
      <c r="B401" s="65" t="str">
        <f t="shared" si="49"/>
        <v>15386</v>
      </c>
      <c r="C401" s="66" t="s">
        <v>1227</v>
      </c>
      <c r="D401" t="str">
        <f t="shared" si="50"/>
        <v>N01,N02,N03,N04</v>
      </c>
      <c r="E401" s="5" t="str">
        <f t="shared" si="51"/>
        <v>N01,N02,N03,N04</v>
      </c>
      <c r="F401" s="5" t="s">
        <v>96</v>
      </c>
      <c r="G401" s="18">
        <v>30</v>
      </c>
      <c r="H401" s="300" t="s">
        <v>3421</v>
      </c>
      <c r="I401" s="5">
        <f t="shared" si="52"/>
        <v>4</v>
      </c>
      <c r="J401" s="5">
        <f t="shared" si="53"/>
        <v>188</v>
      </c>
      <c r="K401" s="5" t="str">
        <f t="shared" si="54"/>
        <v/>
      </c>
      <c r="L401" s="5">
        <f t="shared" si="55"/>
        <v>4</v>
      </c>
      <c r="M401" s="5" t="str">
        <f t="shared" si="56"/>
        <v>153</v>
      </c>
    </row>
    <row r="402" spans="1:13">
      <c r="A402" s="303" t="s">
        <v>3562</v>
      </c>
      <c r="B402" s="65" t="str">
        <f t="shared" si="49"/>
        <v>15386</v>
      </c>
      <c r="C402" s="65" t="s">
        <v>1227</v>
      </c>
      <c r="D402" t="str">
        <f t="shared" si="50"/>
        <v>N01-N05</v>
      </c>
      <c r="E402" s="5" t="str">
        <f t="shared" si="51"/>
        <v>N01,N02,N03,N04,N05</v>
      </c>
      <c r="F402" s="5" t="s">
        <v>94</v>
      </c>
      <c r="G402" s="18">
        <v>60</v>
      </c>
      <c r="H402" s="300" t="s">
        <v>3421</v>
      </c>
      <c r="I402" s="5">
        <f t="shared" si="52"/>
        <v>5</v>
      </c>
      <c r="J402" s="5">
        <f t="shared" si="53"/>
        <v>248</v>
      </c>
      <c r="K402" s="5" t="str">
        <f t="shared" si="54"/>
        <v>X</v>
      </c>
      <c r="L402" s="5">
        <f t="shared" si="55"/>
        <v>5</v>
      </c>
      <c r="M402" s="5" t="str">
        <f t="shared" si="56"/>
        <v>153</v>
      </c>
    </row>
    <row r="403" spans="1:13">
      <c r="A403" s="304" t="s">
        <v>3563</v>
      </c>
      <c r="B403" s="65" t="str">
        <f t="shared" si="49"/>
        <v>15601</v>
      </c>
      <c r="C403" s="66" t="s">
        <v>27</v>
      </c>
      <c r="D403" t="str">
        <f t="shared" si="50"/>
        <v>N01</v>
      </c>
      <c r="E403" s="5" t="str">
        <f t="shared" si="51"/>
        <v>N01</v>
      </c>
      <c r="F403" s="5" t="s">
        <v>92</v>
      </c>
      <c r="G403" s="18">
        <v>55</v>
      </c>
      <c r="H403" s="300" t="s">
        <v>3421</v>
      </c>
      <c r="I403" s="5">
        <f t="shared" si="52"/>
        <v>1</v>
      </c>
      <c r="J403" s="5">
        <f t="shared" si="53"/>
        <v>55</v>
      </c>
      <c r="K403" s="5" t="str">
        <f t="shared" si="54"/>
        <v>X</v>
      </c>
      <c r="L403" s="5">
        <f t="shared" si="55"/>
        <v>1</v>
      </c>
      <c r="M403" s="5" t="str">
        <f t="shared" si="56"/>
        <v>156</v>
      </c>
    </row>
    <row r="404" spans="1:13">
      <c r="A404" s="303" t="s">
        <v>3564</v>
      </c>
      <c r="B404" s="65" t="str">
        <f t="shared" si="49"/>
        <v>15601E</v>
      </c>
      <c r="C404" s="65" t="s">
        <v>27</v>
      </c>
      <c r="D404" t="str">
        <f t="shared" si="50"/>
        <v>N02</v>
      </c>
      <c r="E404" s="5" t="str">
        <f t="shared" si="51"/>
        <v>N02</v>
      </c>
      <c r="F404" s="5" t="s">
        <v>97</v>
      </c>
      <c r="G404" s="18">
        <v>17</v>
      </c>
      <c r="H404" s="300" t="s">
        <v>3422</v>
      </c>
      <c r="I404" s="5">
        <f t="shared" si="52"/>
        <v>1</v>
      </c>
      <c r="J404" s="5">
        <f t="shared" si="53"/>
        <v>17</v>
      </c>
      <c r="K404" s="5" t="str">
        <f t="shared" si="54"/>
        <v>X</v>
      </c>
      <c r="L404" s="5">
        <f t="shared" si="55"/>
        <v>1</v>
      </c>
      <c r="M404" s="5" t="str">
        <f t="shared" si="56"/>
        <v>156</v>
      </c>
    </row>
    <row r="405" spans="1:13" hidden="1">
      <c r="A405" s="304" t="s">
        <v>3565</v>
      </c>
      <c r="B405" s="65" t="str">
        <f t="shared" si="49"/>
        <v>15607</v>
      </c>
      <c r="C405" s="66" t="s">
        <v>32</v>
      </c>
      <c r="D405" t="str">
        <f t="shared" si="50"/>
        <v>N02</v>
      </c>
      <c r="E405" s="5" t="str">
        <f t="shared" si="51"/>
        <v>N02</v>
      </c>
      <c r="F405" s="5" t="s">
        <v>97</v>
      </c>
      <c r="G405" s="18">
        <v>52</v>
      </c>
      <c r="H405" s="300" t="s">
        <v>3421</v>
      </c>
      <c r="I405" s="5">
        <f t="shared" si="52"/>
        <v>1</v>
      </c>
      <c r="J405" s="5">
        <f t="shared" si="53"/>
        <v>52</v>
      </c>
      <c r="K405" s="5" t="str">
        <f t="shared" si="54"/>
        <v/>
      </c>
      <c r="L405" s="5">
        <f t="shared" si="55"/>
        <v>1</v>
      </c>
      <c r="M405" s="5" t="str">
        <f t="shared" si="56"/>
        <v>156</v>
      </c>
    </row>
    <row r="406" spans="1:13">
      <c r="A406" s="303" t="s">
        <v>3565</v>
      </c>
      <c r="B406" s="65" t="str">
        <f t="shared" si="49"/>
        <v>15607</v>
      </c>
      <c r="C406" s="65" t="s">
        <v>32</v>
      </c>
      <c r="D406" t="str">
        <f t="shared" si="50"/>
        <v>N02-N03</v>
      </c>
      <c r="E406" s="5" t="str">
        <f t="shared" si="51"/>
        <v>N02,N03</v>
      </c>
      <c r="F406" s="5" t="s">
        <v>95</v>
      </c>
      <c r="G406" s="18">
        <v>49</v>
      </c>
      <c r="H406" s="300" t="s">
        <v>3421</v>
      </c>
      <c r="I406" s="5">
        <f t="shared" si="52"/>
        <v>2</v>
      </c>
      <c r="J406" s="5">
        <f t="shared" si="53"/>
        <v>101</v>
      </c>
      <c r="K406" s="5" t="str">
        <f t="shared" si="54"/>
        <v>X</v>
      </c>
      <c r="L406" s="5">
        <f t="shared" si="55"/>
        <v>2</v>
      </c>
      <c r="M406" s="5" t="str">
        <f t="shared" si="56"/>
        <v>156</v>
      </c>
    </row>
    <row r="407" spans="1:13" hidden="1">
      <c r="A407" s="304" t="s">
        <v>3566</v>
      </c>
      <c r="B407" s="65" t="str">
        <f t="shared" si="49"/>
        <v>15610</v>
      </c>
      <c r="C407" s="66" t="s">
        <v>18</v>
      </c>
      <c r="D407" t="str">
        <f t="shared" si="50"/>
        <v>N04</v>
      </c>
      <c r="E407" s="5" t="str">
        <f t="shared" si="51"/>
        <v>N04</v>
      </c>
      <c r="F407" s="5" t="s">
        <v>96</v>
      </c>
      <c r="G407" s="18">
        <v>41</v>
      </c>
      <c r="H407" s="300" t="s">
        <v>3421</v>
      </c>
      <c r="I407" s="5">
        <f t="shared" si="52"/>
        <v>1</v>
      </c>
      <c r="J407" s="5">
        <f t="shared" si="53"/>
        <v>41</v>
      </c>
      <c r="K407" s="5" t="str">
        <f t="shared" si="54"/>
        <v/>
      </c>
      <c r="L407" s="5">
        <f t="shared" si="55"/>
        <v>1</v>
      </c>
      <c r="M407" s="5" t="str">
        <f t="shared" si="56"/>
        <v>156</v>
      </c>
    </row>
    <row r="408" spans="1:13" hidden="1">
      <c r="A408" s="303" t="s">
        <v>3566</v>
      </c>
      <c r="B408" s="65" t="str">
        <f t="shared" si="49"/>
        <v>15610</v>
      </c>
      <c r="C408" s="65" t="s">
        <v>18</v>
      </c>
      <c r="D408" t="str">
        <f t="shared" si="50"/>
        <v>N04,N05</v>
      </c>
      <c r="E408" s="5" t="str">
        <f t="shared" si="51"/>
        <v>N04,N05</v>
      </c>
      <c r="F408" s="5" t="s">
        <v>94</v>
      </c>
      <c r="G408" s="18">
        <v>47</v>
      </c>
      <c r="H408" s="300" t="s">
        <v>3421</v>
      </c>
      <c r="I408" s="5">
        <f t="shared" si="52"/>
        <v>2</v>
      </c>
      <c r="J408" s="5">
        <f t="shared" si="53"/>
        <v>88</v>
      </c>
      <c r="K408" s="5" t="str">
        <f t="shared" si="54"/>
        <v/>
      </c>
      <c r="L408" s="5">
        <f t="shared" si="55"/>
        <v>2</v>
      </c>
      <c r="M408" s="5" t="str">
        <f t="shared" si="56"/>
        <v>156</v>
      </c>
    </row>
    <row r="409" spans="1:13" hidden="1">
      <c r="A409" s="304" t="s">
        <v>3566</v>
      </c>
      <c r="B409" s="65" t="str">
        <f t="shared" si="49"/>
        <v>15610</v>
      </c>
      <c r="C409" s="66" t="s">
        <v>18</v>
      </c>
      <c r="D409" t="str">
        <f t="shared" si="50"/>
        <v>N04,N05,N06</v>
      </c>
      <c r="E409" s="5" t="str">
        <f t="shared" si="51"/>
        <v>N04,N05,N06</v>
      </c>
      <c r="F409" s="5" t="s">
        <v>93</v>
      </c>
      <c r="G409" s="18">
        <v>36</v>
      </c>
      <c r="H409" s="300" t="s">
        <v>3421</v>
      </c>
      <c r="I409" s="5">
        <f t="shared" si="52"/>
        <v>3</v>
      </c>
      <c r="J409" s="5">
        <f t="shared" si="53"/>
        <v>124</v>
      </c>
      <c r="K409" s="5" t="str">
        <f t="shared" si="54"/>
        <v/>
      </c>
      <c r="L409" s="5">
        <f t="shared" si="55"/>
        <v>3</v>
      </c>
      <c r="M409" s="5" t="str">
        <f t="shared" si="56"/>
        <v>156</v>
      </c>
    </row>
    <row r="410" spans="1:13">
      <c r="A410" s="303" t="s">
        <v>3566</v>
      </c>
      <c r="B410" s="65" t="str">
        <f t="shared" si="49"/>
        <v>15610</v>
      </c>
      <c r="C410" s="65" t="s">
        <v>18</v>
      </c>
      <c r="D410" t="str">
        <f t="shared" si="50"/>
        <v>N04-N07</v>
      </c>
      <c r="E410" s="5" t="str">
        <f t="shared" si="51"/>
        <v>N04,N05,N06,N07</v>
      </c>
      <c r="F410" s="5" t="s">
        <v>122</v>
      </c>
      <c r="G410" s="18">
        <v>27</v>
      </c>
      <c r="H410" s="300" t="s">
        <v>3421</v>
      </c>
      <c r="I410" s="5">
        <f t="shared" si="52"/>
        <v>4</v>
      </c>
      <c r="J410" s="5">
        <f t="shared" si="53"/>
        <v>151</v>
      </c>
      <c r="K410" s="5" t="str">
        <f t="shared" si="54"/>
        <v>X</v>
      </c>
      <c r="L410" s="5">
        <f t="shared" si="55"/>
        <v>4</v>
      </c>
      <c r="M410" s="5" t="str">
        <f t="shared" si="56"/>
        <v>156</v>
      </c>
    </row>
    <row r="411" spans="1:13" hidden="1">
      <c r="A411" s="304" t="s">
        <v>3567</v>
      </c>
      <c r="B411" s="65" t="str">
        <f t="shared" si="49"/>
        <v>15617E</v>
      </c>
      <c r="C411" s="66" t="s">
        <v>1235</v>
      </c>
      <c r="D411" t="str">
        <f t="shared" si="50"/>
        <v>N01</v>
      </c>
      <c r="E411" s="5" t="str">
        <f t="shared" si="51"/>
        <v>N01</v>
      </c>
      <c r="F411" s="5" t="s">
        <v>92</v>
      </c>
      <c r="G411" s="18">
        <v>36</v>
      </c>
      <c r="H411" s="300" t="s">
        <v>3421</v>
      </c>
      <c r="I411" s="5">
        <f t="shared" si="52"/>
        <v>1</v>
      </c>
      <c r="J411" s="5">
        <f t="shared" si="53"/>
        <v>36</v>
      </c>
      <c r="K411" s="5" t="str">
        <f t="shared" si="54"/>
        <v/>
      </c>
      <c r="L411" s="5">
        <f t="shared" si="55"/>
        <v>1</v>
      </c>
      <c r="M411" s="5" t="str">
        <f t="shared" si="56"/>
        <v>156</v>
      </c>
    </row>
    <row r="412" spans="1:13" hidden="1">
      <c r="A412" s="303" t="s">
        <v>3567</v>
      </c>
      <c r="B412" s="65" t="str">
        <f t="shared" si="49"/>
        <v>15617E</v>
      </c>
      <c r="C412" s="65" t="s">
        <v>1235</v>
      </c>
      <c r="D412" t="str">
        <f t="shared" si="50"/>
        <v>N01,N02</v>
      </c>
      <c r="E412" s="5" t="str">
        <f t="shared" si="51"/>
        <v>N01,N02</v>
      </c>
      <c r="F412" s="5" t="s">
        <v>97</v>
      </c>
      <c r="G412" s="18">
        <v>19</v>
      </c>
      <c r="H412" s="300" t="s">
        <v>3421</v>
      </c>
      <c r="I412" s="5">
        <f t="shared" si="52"/>
        <v>2</v>
      </c>
      <c r="J412" s="5">
        <f t="shared" si="53"/>
        <v>55</v>
      </c>
      <c r="K412" s="5" t="str">
        <f t="shared" si="54"/>
        <v/>
      </c>
      <c r="L412" s="5">
        <f t="shared" si="55"/>
        <v>2</v>
      </c>
      <c r="M412" s="5" t="str">
        <f t="shared" si="56"/>
        <v>156</v>
      </c>
    </row>
    <row r="413" spans="1:13">
      <c r="A413" s="304" t="s">
        <v>3567</v>
      </c>
      <c r="B413" s="65" t="str">
        <f t="shared" si="49"/>
        <v>15617E</v>
      </c>
      <c r="C413" s="66" t="s">
        <v>1235</v>
      </c>
      <c r="D413" t="str">
        <f t="shared" si="50"/>
        <v>N01-N03</v>
      </c>
      <c r="E413" s="5" t="str">
        <f t="shared" si="51"/>
        <v>N01,N02,N03</v>
      </c>
      <c r="F413" s="5" t="s">
        <v>95</v>
      </c>
      <c r="G413" s="18">
        <v>45</v>
      </c>
      <c r="H413" s="300" t="s">
        <v>3421</v>
      </c>
      <c r="I413" s="5">
        <f t="shared" si="52"/>
        <v>3</v>
      </c>
      <c r="J413" s="5">
        <f t="shared" si="53"/>
        <v>100</v>
      </c>
      <c r="K413" s="5" t="str">
        <f t="shared" si="54"/>
        <v>X</v>
      </c>
      <c r="L413" s="5">
        <f t="shared" si="55"/>
        <v>3</v>
      </c>
      <c r="M413" s="5" t="str">
        <f t="shared" si="56"/>
        <v>156</v>
      </c>
    </row>
    <row r="414" spans="1:13" hidden="1">
      <c r="A414" s="303" t="s">
        <v>3568</v>
      </c>
      <c r="B414" s="65" t="str">
        <f t="shared" si="49"/>
        <v>15619</v>
      </c>
      <c r="C414" s="65" t="s">
        <v>28</v>
      </c>
      <c r="D414" t="str">
        <f t="shared" si="50"/>
        <v>N04</v>
      </c>
      <c r="E414" s="5" t="str">
        <f t="shared" si="51"/>
        <v>N04</v>
      </c>
      <c r="F414" s="5" t="s">
        <v>96</v>
      </c>
      <c r="G414" s="18">
        <v>46</v>
      </c>
      <c r="H414" s="300" t="s">
        <v>3421</v>
      </c>
      <c r="I414" s="5">
        <f t="shared" si="52"/>
        <v>1</v>
      </c>
      <c r="J414" s="5">
        <f t="shared" si="53"/>
        <v>46</v>
      </c>
      <c r="K414" s="5" t="str">
        <f t="shared" si="54"/>
        <v/>
      </c>
      <c r="L414" s="5">
        <f t="shared" si="55"/>
        <v>1</v>
      </c>
      <c r="M414" s="5" t="str">
        <f t="shared" si="56"/>
        <v>156</v>
      </c>
    </row>
    <row r="415" spans="1:13" hidden="1">
      <c r="A415" s="304" t="s">
        <v>3568</v>
      </c>
      <c r="B415" s="65" t="str">
        <f t="shared" si="49"/>
        <v>15619</v>
      </c>
      <c r="C415" s="66" t="s">
        <v>28</v>
      </c>
      <c r="D415" t="str">
        <f t="shared" si="50"/>
        <v>N04,N05</v>
      </c>
      <c r="E415" s="5" t="str">
        <f t="shared" si="51"/>
        <v>N04,N05</v>
      </c>
      <c r="F415" s="5" t="s">
        <v>94</v>
      </c>
      <c r="G415" s="18">
        <v>48</v>
      </c>
      <c r="H415" s="300" t="s">
        <v>3421</v>
      </c>
      <c r="I415" s="5">
        <f t="shared" si="52"/>
        <v>2</v>
      </c>
      <c r="J415" s="5">
        <f t="shared" si="53"/>
        <v>94</v>
      </c>
      <c r="K415" s="5" t="str">
        <f t="shared" si="54"/>
        <v/>
      </c>
      <c r="L415" s="5">
        <f t="shared" si="55"/>
        <v>2</v>
      </c>
      <c r="M415" s="5" t="str">
        <f t="shared" si="56"/>
        <v>156</v>
      </c>
    </row>
    <row r="416" spans="1:13">
      <c r="A416" s="303" t="s">
        <v>3568</v>
      </c>
      <c r="B416" s="65" t="str">
        <f t="shared" si="49"/>
        <v>15619</v>
      </c>
      <c r="C416" s="65" t="s">
        <v>28</v>
      </c>
      <c r="D416" t="str">
        <f t="shared" si="50"/>
        <v>N04-N06</v>
      </c>
      <c r="E416" s="5" t="str">
        <f t="shared" si="51"/>
        <v>N04,N05,N06</v>
      </c>
      <c r="F416" s="5" t="s">
        <v>93</v>
      </c>
      <c r="G416" s="18">
        <v>43</v>
      </c>
      <c r="H416" s="300" t="s">
        <v>3421</v>
      </c>
      <c r="I416" s="5">
        <f t="shared" si="52"/>
        <v>3</v>
      </c>
      <c r="J416" s="5">
        <f t="shared" si="53"/>
        <v>137</v>
      </c>
      <c r="K416" s="5" t="str">
        <f t="shared" si="54"/>
        <v>X</v>
      </c>
      <c r="L416" s="5">
        <f t="shared" si="55"/>
        <v>3</v>
      </c>
      <c r="M416" s="5" t="str">
        <f t="shared" si="56"/>
        <v>156</v>
      </c>
    </row>
    <row r="417" spans="1:15" hidden="1">
      <c r="A417" s="304" t="s">
        <v>3569</v>
      </c>
      <c r="B417" s="65" t="str">
        <f t="shared" si="49"/>
        <v>15633</v>
      </c>
      <c r="C417" s="66" t="s">
        <v>1243</v>
      </c>
      <c r="D417" t="str">
        <f t="shared" si="50"/>
        <v>N01</v>
      </c>
      <c r="E417" s="5" t="str">
        <f t="shared" si="51"/>
        <v>N01</v>
      </c>
      <c r="F417" s="5" t="s">
        <v>92</v>
      </c>
      <c r="G417" s="18">
        <v>53</v>
      </c>
      <c r="H417" s="300" t="s">
        <v>3421</v>
      </c>
      <c r="I417" s="5">
        <f t="shared" si="52"/>
        <v>1</v>
      </c>
      <c r="J417" s="5">
        <f t="shared" si="53"/>
        <v>53</v>
      </c>
      <c r="K417" s="5" t="str">
        <f t="shared" si="54"/>
        <v/>
      </c>
      <c r="L417" s="5">
        <f t="shared" si="55"/>
        <v>1</v>
      </c>
      <c r="M417" s="5" t="str">
        <f t="shared" si="56"/>
        <v>156</v>
      </c>
    </row>
    <row r="418" spans="1:15" hidden="1">
      <c r="A418" s="303" t="s">
        <v>3569</v>
      </c>
      <c r="B418" s="65" t="str">
        <f t="shared" si="49"/>
        <v>15633</v>
      </c>
      <c r="C418" s="65" t="s">
        <v>1243</v>
      </c>
      <c r="D418" t="str">
        <f t="shared" si="50"/>
        <v>N01,N02</v>
      </c>
      <c r="E418" s="5" t="str">
        <f t="shared" si="51"/>
        <v>N01,N02</v>
      </c>
      <c r="F418" s="5" t="s">
        <v>97</v>
      </c>
      <c r="G418" s="18">
        <v>49</v>
      </c>
      <c r="H418" s="300" t="s">
        <v>3421</v>
      </c>
      <c r="I418" s="5">
        <f t="shared" si="52"/>
        <v>2</v>
      </c>
      <c r="J418" s="5">
        <f t="shared" si="53"/>
        <v>102</v>
      </c>
      <c r="K418" s="5" t="str">
        <f t="shared" si="54"/>
        <v/>
      </c>
      <c r="L418" s="5">
        <f t="shared" si="55"/>
        <v>2</v>
      </c>
      <c r="M418" s="5" t="str">
        <f t="shared" si="56"/>
        <v>156</v>
      </c>
    </row>
    <row r="419" spans="1:15" hidden="1">
      <c r="A419" s="304" t="s">
        <v>3569</v>
      </c>
      <c r="B419" s="65" t="str">
        <f t="shared" si="49"/>
        <v>15633</v>
      </c>
      <c r="C419" s="66" t="s">
        <v>1243</v>
      </c>
      <c r="D419" t="str">
        <f t="shared" si="50"/>
        <v>N01,N02,N03</v>
      </c>
      <c r="E419" s="5" t="str">
        <f t="shared" si="51"/>
        <v>N01,N02,N03</v>
      </c>
      <c r="F419" s="5" t="s">
        <v>95</v>
      </c>
      <c r="G419" s="18">
        <v>45</v>
      </c>
      <c r="H419" s="300" t="s">
        <v>3421</v>
      </c>
      <c r="I419" s="5">
        <f t="shared" si="52"/>
        <v>3</v>
      </c>
      <c r="J419" s="5">
        <f t="shared" si="53"/>
        <v>147</v>
      </c>
      <c r="K419" s="5" t="str">
        <f t="shared" si="54"/>
        <v/>
      </c>
      <c r="L419" s="5">
        <f t="shared" si="55"/>
        <v>3</v>
      </c>
      <c r="M419" s="5" t="str">
        <f t="shared" si="56"/>
        <v>156</v>
      </c>
    </row>
    <row r="420" spans="1:15">
      <c r="A420" s="303" t="s">
        <v>3569</v>
      </c>
      <c r="B420" s="65" t="str">
        <f t="shared" si="49"/>
        <v>15633</v>
      </c>
      <c r="C420" s="65" t="s">
        <v>1243</v>
      </c>
      <c r="D420" t="str">
        <f t="shared" si="50"/>
        <v>N01-N04</v>
      </c>
      <c r="E420" s="5" t="str">
        <f t="shared" si="51"/>
        <v>N01,N02,N03,N04</v>
      </c>
      <c r="F420" s="5" t="s">
        <v>96</v>
      </c>
      <c r="G420" s="18">
        <v>30</v>
      </c>
      <c r="H420" s="300" t="s">
        <v>3421</v>
      </c>
      <c r="I420" s="5">
        <f t="shared" si="52"/>
        <v>4</v>
      </c>
      <c r="J420" s="5">
        <f t="shared" si="53"/>
        <v>177</v>
      </c>
      <c r="K420" s="5" t="str">
        <f t="shared" si="54"/>
        <v>X</v>
      </c>
      <c r="L420" s="5">
        <f t="shared" si="55"/>
        <v>4</v>
      </c>
      <c r="M420" s="5" t="str">
        <f t="shared" si="56"/>
        <v>156</v>
      </c>
    </row>
    <row r="421" spans="1:15" hidden="1">
      <c r="A421" s="304" t="s">
        <v>3570</v>
      </c>
      <c r="B421" s="65" t="str">
        <f t="shared" si="49"/>
        <v>15635</v>
      </c>
      <c r="C421" s="66" t="s">
        <v>218</v>
      </c>
      <c r="D421" t="str">
        <f t="shared" si="50"/>
        <v>N05</v>
      </c>
      <c r="E421" s="5" t="str">
        <f t="shared" si="51"/>
        <v>N05</v>
      </c>
      <c r="F421" s="5" t="s">
        <v>94</v>
      </c>
      <c r="G421" s="18">
        <v>16</v>
      </c>
      <c r="H421" s="300" t="s">
        <v>3420</v>
      </c>
      <c r="I421" s="5">
        <f t="shared" si="52"/>
        <v>1</v>
      </c>
      <c r="J421" s="5">
        <f t="shared" si="53"/>
        <v>16</v>
      </c>
      <c r="K421" s="5" t="str">
        <f t="shared" si="54"/>
        <v/>
      </c>
      <c r="L421" s="5">
        <f t="shared" si="55"/>
        <v>1</v>
      </c>
      <c r="M421" s="5" t="str">
        <f t="shared" si="56"/>
        <v>156</v>
      </c>
    </row>
    <row r="422" spans="1:15" hidden="1">
      <c r="A422" s="303" t="s">
        <v>3570</v>
      </c>
      <c r="B422" s="65" t="str">
        <f t="shared" si="49"/>
        <v>15635</v>
      </c>
      <c r="C422" s="65" t="s">
        <v>218</v>
      </c>
      <c r="D422" t="str">
        <f t="shared" si="50"/>
        <v>N05,N06</v>
      </c>
      <c r="E422" s="5" t="str">
        <f t="shared" si="51"/>
        <v>N05,N06</v>
      </c>
      <c r="F422" s="5" t="s">
        <v>93</v>
      </c>
      <c r="G422" s="18">
        <v>57</v>
      </c>
      <c r="H422" s="300" t="s">
        <v>3420</v>
      </c>
      <c r="I422" s="5">
        <f t="shared" si="52"/>
        <v>2</v>
      </c>
      <c r="J422" s="5">
        <f t="shared" si="53"/>
        <v>73</v>
      </c>
      <c r="K422" s="5" t="str">
        <f t="shared" si="54"/>
        <v/>
      </c>
      <c r="L422" s="5">
        <f t="shared" si="55"/>
        <v>2</v>
      </c>
      <c r="M422" s="5" t="str">
        <f t="shared" si="56"/>
        <v>156</v>
      </c>
    </row>
    <row r="423" spans="1:15" hidden="1">
      <c r="A423" s="304" t="s">
        <v>3570</v>
      </c>
      <c r="B423" s="65" t="str">
        <f t="shared" si="49"/>
        <v>15635</v>
      </c>
      <c r="C423" s="66" t="s">
        <v>218</v>
      </c>
      <c r="D423" t="str">
        <f t="shared" si="50"/>
        <v>N05,N06,N07</v>
      </c>
      <c r="E423" s="5" t="str">
        <f t="shared" si="51"/>
        <v>N05,N06,N07</v>
      </c>
      <c r="F423" s="5" t="s">
        <v>122</v>
      </c>
      <c r="G423" s="18">
        <v>29</v>
      </c>
      <c r="H423" s="300" t="s">
        <v>3420</v>
      </c>
      <c r="I423" s="5">
        <f t="shared" si="52"/>
        <v>3</v>
      </c>
      <c r="J423" s="5">
        <f t="shared" si="53"/>
        <v>102</v>
      </c>
      <c r="K423" s="5" t="str">
        <f t="shared" si="54"/>
        <v/>
      </c>
      <c r="L423" s="5">
        <f t="shared" si="55"/>
        <v>3</v>
      </c>
      <c r="M423" s="5" t="str">
        <f t="shared" si="56"/>
        <v>156</v>
      </c>
    </row>
    <row r="424" spans="1:15" hidden="1">
      <c r="A424" s="303" t="s">
        <v>3570</v>
      </c>
      <c r="B424" s="65" t="str">
        <f t="shared" si="49"/>
        <v>15635</v>
      </c>
      <c r="C424" s="65" t="s">
        <v>218</v>
      </c>
      <c r="D424" t="str">
        <f t="shared" si="50"/>
        <v>N05,N06,N07,N08</v>
      </c>
      <c r="E424" s="5" t="str">
        <f t="shared" si="51"/>
        <v>N05,N06,N07,N08</v>
      </c>
      <c r="F424" s="5" t="s">
        <v>99</v>
      </c>
      <c r="G424" s="18">
        <v>57</v>
      </c>
      <c r="H424" s="300" t="s">
        <v>3420</v>
      </c>
      <c r="I424" s="5">
        <f t="shared" si="52"/>
        <v>4</v>
      </c>
      <c r="J424" s="5">
        <f t="shared" si="53"/>
        <v>159</v>
      </c>
      <c r="K424" s="5" t="str">
        <f t="shared" si="54"/>
        <v/>
      </c>
      <c r="L424" s="5">
        <f t="shared" si="55"/>
        <v>4</v>
      </c>
      <c r="M424" s="5" t="str">
        <f t="shared" si="56"/>
        <v>156</v>
      </c>
    </row>
    <row r="425" spans="1:15" hidden="1">
      <c r="A425" s="304" t="s">
        <v>3570</v>
      </c>
      <c r="B425" s="65" t="str">
        <f t="shared" si="49"/>
        <v>15635</v>
      </c>
      <c r="C425" s="66" t="s">
        <v>218</v>
      </c>
      <c r="D425" t="str">
        <f t="shared" si="50"/>
        <v>N05,N06,N07,N08,N09</v>
      </c>
      <c r="E425" s="5" t="str">
        <f t="shared" si="51"/>
        <v>N05,N06,N07,N08,N09</v>
      </c>
      <c r="F425" s="5" t="s">
        <v>98</v>
      </c>
      <c r="G425" s="18">
        <v>55</v>
      </c>
      <c r="H425" s="300" t="s">
        <v>3420</v>
      </c>
      <c r="I425" s="5">
        <f t="shared" si="52"/>
        <v>5</v>
      </c>
      <c r="J425" s="5">
        <f t="shared" si="53"/>
        <v>214</v>
      </c>
      <c r="K425" s="5" t="str">
        <f t="shared" si="54"/>
        <v/>
      </c>
      <c r="L425" s="5">
        <f t="shared" si="55"/>
        <v>5</v>
      </c>
      <c r="M425" s="5" t="str">
        <f t="shared" si="56"/>
        <v>156</v>
      </c>
    </row>
    <row r="426" spans="1:15" hidden="1">
      <c r="A426" s="303" t="s">
        <v>3570</v>
      </c>
      <c r="B426" s="65" t="str">
        <f t="shared" si="49"/>
        <v>15635</v>
      </c>
      <c r="C426" s="65" t="s">
        <v>218</v>
      </c>
      <c r="D426" t="str">
        <f t="shared" si="50"/>
        <v>N05,N06,N07,N08,N09,N10</v>
      </c>
      <c r="E426" s="5" t="str">
        <f t="shared" si="51"/>
        <v>N05,N06,N07,N08,N09,N10</v>
      </c>
      <c r="F426" s="5" t="s">
        <v>123</v>
      </c>
      <c r="G426" s="18">
        <v>51</v>
      </c>
      <c r="H426" s="300" t="s">
        <v>3420</v>
      </c>
      <c r="I426" s="5">
        <f t="shared" si="52"/>
        <v>6</v>
      </c>
      <c r="J426" s="5">
        <f t="shared" si="53"/>
        <v>265</v>
      </c>
      <c r="K426" s="5" t="str">
        <f t="shared" si="54"/>
        <v/>
      </c>
      <c r="L426" s="5">
        <f t="shared" si="55"/>
        <v>6</v>
      </c>
      <c r="M426" s="5" t="str">
        <f t="shared" si="56"/>
        <v>156</v>
      </c>
    </row>
    <row r="427" spans="1:15" hidden="1">
      <c r="A427" s="304" t="s">
        <v>3570</v>
      </c>
      <c r="B427" s="65" t="str">
        <f t="shared" si="49"/>
        <v>15635</v>
      </c>
      <c r="C427" s="66" t="s">
        <v>218</v>
      </c>
      <c r="D427" t="str">
        <f t="shared" si="50"/>
        <v>N05,N06,N07,N08,N09,N10,N11</v>
      </c>
      <c r="E427" s="5" t="str">
        <f t="shared" si="51"/>
        <v>N05,N06,N07,N08,N09,N10,N11</v>
      </c>
      <c r="F427" s="5" t="s">
        <v>124</v>
      </c>
      <c r="G427" s="18">
        <v>58</v>
      </c>
      <c r="H427" s="300" t="s">
        <v>3420</v>
      </c>
      <c r="I427" s="5">
        <f t="shared" si="52"/>
        <v>7</v>
      </c>
      <c r="J427" s="5">
        <f t="shared" si="53"/>
        <v>323</v>
      </c>
      <c r="K427" s="5" t="str">
        <f t="shared" si="54"/>
        <v/>
      </c>
      <c r="L427" s="5">
        <f t="shared" si="55"/>
        <v>7</v>
      </c>
      <c r="M427" s="5" t="str">
        <f t="shared" si="56"/>
        <v>156</v>
      </c>
    </row>
    <row r="428" spans="1:15" hidden="1">
      <c r="A428" s="303" t="s">
        <v>3570</v>
      </c>
      <c r="B428" s="65" t="str">
        <f t="shared" si="49"/>
        <v>15635</v>
      </c>
      <c r="C428" s="65" t="s">
        <v>218</v>
      </c>
      <c r="D428" t="str">
        <f t="shared" si="50"/>
        <v>N05,N06,N07,N08,N09,N10,N11,N12</v>
      </c>
      <c r="E428" s="5" t="str">
        <f t="shared" si="51"/>
        <v>N05,N06,N07,N08,N09,N10,N11,N12</v>
      </c>
      <c r="F428" s="5" t="s">
        <v>125</v>
      </c>
      <c r="G428" s="18">
        <v>55</v>
      </c>
      <c r="H428" s="300" t="s">
        <v>3420</v>
      </c>
      <c r="I428" s="5">
        <f t="shared" si="52"/>
        <v>8</v>
      </c>
      <c r="J428" s="5">
        <f t="shared" si="53"/>
        <v>378</v>
      </c>
      <c r="K428" s="5" t="str">
        <f t="shared" si="54"/>
        <v/>
      </c>
      <c r="L428" s="5">
        <f t="shared" si="55"/>
        <v>8</v>
      </c>
      <c r="M428" s="5" t="str">
        <f t="shared" si="56"/>
        <v>156</v>
      </c>
      <c r="O428" s="1"/>
    </row>
    <row r="429" spans="1:15" hidden="1">
      <c r="A429" s="304" t="s">
        <v>3570</v>
      </c>
      <c r="B429" s="65" t="str">
        <f t="shared" si="49"/>
        <v>15635</v>
      </c>
      <c r="C429" s="66" t="s">
        <v>218</v>
      </c>
      <c r="D429" t="str">
        <f t="shared" si="50"/>
        <v>N05,N06,N07,N08,N09,N10,N11,N12,N13</v>
      </c>
      <c r="E429" s="5" t="str">
        <f t="shared" si="51"/>
        <v>N05,N06,N07,N08,N09,N10,N11,N12,N13</v>
      </c>
      <c r="F429" s="5" t="s">
        <v>126</v>
      </c>
      <c r="G429" s="18">
        <v>54</v>
      </c>
      <c r="H429" s="300" t="s">
        <v>3420</v>
      </c>
      <c r="I429" s="5">
        <f t="shared" si="52"/>
        <v>9</v>
      </c>
      <c r="J429" s="5">
        <f t="shared" si="53"/>
        <v>432</v>
      </c>
      <c r="K429" s="5" t="str">
        <f t="shared" si="54"/>
        <v/>
      </c>
      <c r="L429" s="5">
        <f t="shared" si="55"/>
        <v>9</v>
      </c>
      <c r="M429" s="5" t="str">
        <f t="shared" si="56"/>
        <v>156</v>
      </c>
    </row>
    <row r="430" spans="1:15" hidden="1">
      <c r="A430" s="303" t="s">
        <v>3570</v>
      </c>
      <c r="B430" s="65" t="str">
        <f t="shared" si="49"/>
        <v>15635</v>
      </c>
      <c r="C430" s="65" t="s">
        <v>218</v>
      </c>
      <c r="D430" t="str">
        <f t="shared" si="50"/>
        <v>N05,N06,N07,N08,N09,N10,N11,N12,N13,N14</v>
      </c>
      <c r="E430" s="5" t="str">
        <f t="shared" si="51"/>
        <v>N05,N06,N07,N08,N09,N10,N11,N12,N13,N14</v>
      </c>
      <c r="F430" s="5" t="s">
        <v>127</v>
      </c>
      <c r="G430" s="18">
        <v>47</v>
      </c>
      <c r="H430" s="300" t="s">
        <v>3420</v>
      </c>
      <c r="I430" s="5">
        <f t="shared" si="52"/>
        <v>10</v>
      </c>
      <c r="J430" s="5">
        <f t="shared" si="53"/>
        <v>479</v>
      </c>
      <c r="K430" s="5" t="str">
        <f t="shared" si="54"/>
        <v/>
      </c>
      <c r="L430" s="5">
        <f t="shared" si="55"/>
        <v>10</v>
      </c>
      <c r="M430" s="5" t="str">
        <f t="shared" si="56"/>
        <v>156</v>
      </c>
    </row>
    <row r="431" spans="1:15" hidden="1">
      <c r="A431" s="304" t="s">
        <v>3570</v>
      </c>
      <c r="B431" s="65" t="str">
        <f t="shared" si="49"/>
        <v>15635</v>
      </c>
      <c r="C431" s="66" t="s">
        <v>218</v>
      </c>
      <c r="D431" t="str">
        <f t="shared" si="50"/>
        <v>N05,N06,N07,N08,N09,N10,N11,N12,N13,N14,N15</v>
      </c>
      <c r="E431" s="5" t="str">
        <f t="shared" si="51"/>
        <v>N05,N06,N07,N08,N09,N10,N11,N12,N13,N14,N15</v>
      </c>
      <c r="F431" s="5" t="s">
        <v>128</v>
      </c>
      <c r="G431" s="18">
        <v>53</v>
      </c>
      <c r="H431" s="300" t="s">
        <v>3420</v>
      </c>
      <c r="I431" s="5">
        <f t="shared" si="52"/>
        <v>11</v>
      </c>
      <c r="J431" s="5">
        <f t="shared" si="53"/>
        <v>532</v>
      </c>
      <c r="K431" s="5" t="str">
        <f t="shared" si="54"/>
        <v/>
      </c>
      <c r="L431" s="5">
        <f t="shared" si="55"/>
        <v>11</v>
      </c>
      <c r="M431" s="5" t="str">
        <f t="shared" si="56"/>
        <v>156</v>
      </c>
    </row>
    <row r="432" spans="1:15" hidden="1">
      <c r="A432" s="303" t="s">
        <v>3570</v>
      </c>
      <c r="B432" s="65" t="str">
        <f t="shared" si="49"/>
        <v>15635</v>
      </c>
      <c r="C432" s="65" t="s">
        <v>218</v>
      </c>
      <c r="D432" t="str">
        <f t="shared" si="50"/>
        <v>N05,N06,N07,N08,N09,N10,N11,N12,N13,N14,N15,N16</v>
      </c>
      <c r="E432" s="5" t="str">
        <f t="shared" si="51"/>
        <v>N05,N06,N07,N08,N09,N10,N11,N12,N13,N14,N15,N16</v>
      </c>
      <c r="F432" s="5" t="s">
        <v>129</v>
      </c>
      <c r="G432" s="18">
        <v>55</v>
      </c>
      <c r="H432" s="300" t="s">
        <v>3420</v>
      </c>
      <c r="I432" s="5">
        <f t="shared" si="52"/>
        <v>12</v>
      </c>
      <c r="J432" s="5">
        <f t="shared" si="53"/>
        <v>587</v>
      </c>
      <c r="K432" s="5" t="str">
        <f t="shared" si="54"/>
        <v/>
      </c>
      <c r="L432" s="5">
        <f t="shared" si="55"/>
        <v>12</v>
      </c>
      <c r="M432" s="5" t="str">
        <f t="shared" si="56"/>
        <v>156</v>
      </c>
    </row>
    <row r="433" spans="1:15" hidden="1">
      <c r="A433" s="304" t="s">
        <v>3570</v>
      </c>
      <c r="B433" s="65" t="str">
        <f t="shared" si="49"/>
        <v>15635</v>
      </c>
      <c r="C433" s="66" t="s">
        <v>218</v>
      </c>
      <c r="D433" t="str">
        <f t="shared" si="50"/>
        <v>N05,N06,N07,N08,N09,N10,N11,N12,N13,N14,N15,N16,N17</v>
      </c>
      <c r="E433" s="5" t="str">
        <f t="shared" si="51"/>
        <v>N05,N06,N07,N08,N09,N10,N11,N12,N13,N14,N15,N16,N17</v>
      </c>
      <c r="F433" s="5" t="s">
        <v>130</v>
      </c>
      <c r="G433" s="18">
        <v>57</v>
      </c>
      <c r="H433" s="300" t="s">
        <v>3420</v>
      </c>
      <c r="I433" s="5">
        <f t="shared" si="52"/>
        <v>13</v>
      </c>
      <c r="J433" s="5">
        <f t="shared" si="53"/>
        <v>644</v>
      </c>
      <c r="K433" s="5" t="str">
        <f t="shared" si="54"/>
        <v/>
      </c>
      <c r="L433" s="5">
        <f t="shared" si="55"/>
        <v>13</v>
      </c>
      <c r="M433" s="5" t="str">
        <f t="shared" si="56"/>
        <v>156</v>
      </c>
    </row>
    <row r="434" spans="1:15">
      <c r="A434" s="303" t="s">
        <v>3570</v>
      </c>
      <c r="B434" s="65" t="str">
        <f t="shared" si="49"/>
        <v>15635</v>
      </c>
      <c r="C434" s="65" t="s">
        <v>218</v>
      </c>
      <c r="D434" t="str">
        <f t="shared" si="50"/>
        <v>N05-N18</v>
      </c>
      <c r="E434" s="5" t="str">
        <f t="shared" si="51"/>
        <v>N05,N06,N07,N08,N09,N10,N11,N12,N13,N14,N15,N16,N17,N18</v>
      </c>
      <c r="F434" s="5" t="s">
        <v>140</v>
      </c>
      <c r="G434" s="18">
        <v>56</v>
      </c>
      <c r="H434" s="300" t="s">
        <v>3420</v>
      </c>
      <c r="I434" s="5">
        <f t="shared" si="52"/>
        <v>14</v>
      </c>
      <c r="J434" s="5">
        <f t="shared" si="53"/>
        <v>700</v>
      </c>
      <c r="K434" s="5" t="str">
        <f t="shared" si="54"/>
        <v>X</v>
      </c>
      <c r="L434" s="5">
        <f t="shared" si="55"/>
        <v>14</v>
      </c>
      <c r="M434" s="5" t="str">
        <f t="shared" si="56"/>
        <v>156</v>
      </c>
    </row>
    <row r="435" spans="1:15" hidden="1">
      <c r="A435" s="304" t="s">
        <v>3571</v>
      </c>
      <c r="B435" s="65" t="str">
        <f t="shared" si="49"/>
        <v>15640</v>
      </c>
      <c r="C435" s="66" t="s">
        <v>251</v>
      </c>
      <c r="D435" t="str">
        <f t="shared" si="50"/>
        <v>N01</v>
      </c>
      <c r="E435" s="5" t="str">
        <f t="shared" si="51"/>
        <v>N01</v>
      </c>
      <c r="F435" s="5" t="s">
        <v>92</v>
      </c>
      <c r="G435" s="18">
        <v>57</v>
      </c>
      <c r="H435" s="300" t="s">
        <v>3420</v>
      </c>
      <c r="I435" s="5">
        <f t="shared" si="52"/>
        <v>1</v>
      </c>
      <c r="J435" s="5">
        <f t="shared" si="53"/>
        <v>57</v>
      </c>
      <c r="K435" s="5" t="str">
        <f t="shared" si="54"/>
        <v/>
      </c>
      <c r="L435" s="5">
        <f t="shared" si="55"/>
        <v>1</v>
      </c>
      <c r="M435" s="5" t="str">
        <f t="shared" si="56"/>
        <v>156</v>
      </c>
    </row>
    <row r="436" spans="1:15" hidden="1">
      <c r="A436" s="303" t="s">
        <v>3571</v>
      </c>
      <c r="B436" s="65" t="str">
        <f t="shared" si="49"/>
        <v>15640</v>
      </c>
      <c r="C436" s="65" t="s">
        <v>251</v>
      </c>
      <c r="D436" t="str">
        <f t="shared" si="50"/>
        <v>N01,N02</v>
      </c>
      <c r="E436" s="5" t="str">
        <f t="shared" si="51"/>
        <v>N01,N02</v>
      </c>
      <c r="F436" s="5" t="s">
        <v>97</v>
      </c>
      <c r="G436" s="18">
        <v>57</v>
      </c>
      <c r="H436" s="300" t="s">
        <v>3420</v>
      </c>
      <c r="I436" s="5">
        <f t="shared" si="52"/>
        <v>2</v>
      </c>
      <c r="J436" s="5">
        <f t="shared" si="53"/>
        <v>114</v>
      </c>
      <c r="K436" s="5" t="str">
        <f t="shared" si="54"/>
        <v/>
      </c>
      <c r="L436" s="5">
        <f t="shared" si="55"/>
        <v>2</v>
      </c>
      <c r="M436" s="5" t="str">
        <f t="shared" si="56"/>
        <v>156</v>
      </c>
    </row>
    <row r="437" spans="1:15" hidden="1">
      <c r="A437" s="304" t="s">
        <v>3571</v>
      </c>
      <c r="B437" s="65" t="str">
        <f t="shared" si="49"/>
        <v>15640</v>
      </c>
      <c r="C437" s="66" t="s">
        <v>251</v>
      </c>
      <c r="D437" t="str">
        <f t="shared" si="50"/>
        <v>N01,N02,N03</v>
      </c>
      <c r="E437" s="5" t="str">
        <f t="shared" si="51"/>
        <v>N01,N02,N03</v>
      </c>
      <c r="F437" s="5" t="s">
        <v>95</v>
      </c>
      <c r="G437" s="18">
        <v>56</v>
      </c>
      <c r="H437" s="300" t="s">
        <v>3420</v>
      </c>
      <c r="I437" s="5">
        <f t="shared" si="52"/>
        <v>3</v>
      </c>
      <c r="J437" s="5">
        <f t="shared" si="53"/>
        <v>170</v>
      </c>
      <c r="K437" s="5" t="str">
        <f t="shared" si="54"/>
        <v/>
      </c>
      <c r="L437" s="5">
        <f t="shared" si="55"/>
        <v>3</v>
      </c>
      <c r="M437" s="5" t="str">
        <f t="shared" si="56"/>
        <v>156</v>
      </c>
    </row>
    <row r="438" spans="1:15">
      <c r="A438" s="303" t="s">
        <v>3571</v>
      </c>
      <c r="B438" s="65" t="str">
        <f t="shared" si="49"/>
        <v>15640</v>
      </c>
      <c r="C438" s="65" t="s">
        <v>251</v>
      </c>
      <c r="D438" t="str">
        <f t="shared" si="50"/>
        <v>N01-N04</v>
      </c>
      <c r="E438" s="5" t="str">
        <f t="shared" si="51"/>
        <v>N01,N02,N03,N04</v>
      </c>
      <c r="F438" s="5" t="s">
        <v>96</v>
      </c>
      <c r="G438" s="18">
        <v>55</v>
      </c>
      <c r="H438" s="300" t="s">
        <v>3420</v>
      </c>
      <c r="I438" s="5">
        <f t="shared" si="52"/>
        <v>4</v>
      </c>
      <c r="J438" s="5">
        <f t="shared" si="53"/>
        <v>225</v>
      </c>
      <c r="K438" s="5" t="str">
        <f t="shared" si="54"/>
        <v>X</v>
      </c>
      <c r="L438" s="5">
        <f t="shared" si="55"/>
        <v>4</v>
      </c>
      <c r="M438" s="5" t="str">
        <f t="shared" si="56"/>
        <v>156</v>
      </c>
    </row>
    <row r="439" spans="1:15" hidden="1">
      <c r="A439" s="304" t="s">
        <v>3572</v>
      </c>
      <c r="B439" s="65" t="str">
        <f t="shared" si="49"/>
        <v>15804</v>
      </c>
      <c r="C439" s="66" t="s">
        <v>1253</v>
      </c>
      <c r="D439" t="str">
        <f t="shared" si="50"/>
        <v>N02</v>
      </c>
      <c r="E439" s="5" t="str">
        <f t="shared" si="51"/>
        <v>N02</v>
      </c>
      <c r="F439" s="5" t="s">
        <v>97</v>
      </c>
      <c r="G439" s="18">
        <v>55</v>
      </c>
      <c r="H439" s="300" t="s">
        <v>3421</v>
      </c>
      <c r="I439" s="5">
        <f t="shared" si="52"/>
        <v>1</v>
      </c>
      <c r="J439" s="5">
        <f t="shared" si="53"/>
        <v>55</v>
      </c>
      <c r="K439" s="5" t="str">
        <f t="shared" si="54"/>
        <v/>
      </c>
      <c r="L439" s="5">
        <f t="shared" si="55"/>
        <v>1</v>
      </c>
      <c r="M439" s="5" t="str">
        <f t="shared" si="56"/>
        <v>158</v>
      </c>
    </row>
    <row r="440" spans="1:15" hidden="1">
      <c r="A440" s="303" t="s">
        <v>3572</v>
      </c>
      <c r="B440" s="65" t="str">
        <f t="shared" si="49"/>
        <v>15804</v>
      </c>
      <c r="C440" s="65" t="s">
        <v>1253</v>
      </c>
      <c r="D440" t="str">
        <f t="shared" si="50"/>
        <v>N02,N03</v>
      </c>
      <c r="E440" s="5" t="str">
        <f t="shared" si="51"/>
        <v>N02,N03</v>
      </c>
      <c r="F440" s="5" t="s">
        <v>95</v>
      </c>
      <c r="G440" s="18">
        <v>47</v>
      </c>
      <c r="H440" s="300" t="s">
        <v>3421</v>
      </c>
      <c r="I440" s="5">
        <f t="shared" si="52"/>
        <v>2</v>
      </c>
      <c r="J440" s="5">
        <f t="shared" si="53"/>
        <v>102</v>
      </c>
      <c r="K440" s="5" t="str">
        <f t="shared" si="54"/>
        <v/>
      </c>
      <c r="L440" s="5">
        <f t="shared" si="55"/>
        <v>2</v>
      </c>
      <c r="M440" s="5" t="str">
        <f t="shared" si="56"/>
        <v>158</v>
      </c>
    </row>
    <row r="441" spans="1:15" hidden="1">
      <c r="A441" s="304" t="s">
        <v>3572</v>
      </c>
      <c r="B441" s="65" t="str">
        <f t="shared" si="49"/>
        <v>15804</v>
      </c>
      <c r="C441" s="66" t="s">
        <v>1253</v>
      </c>
      <c r="D441" t="str">
        <f t="shared" si="50"/>
        <v>N02,N03,N04</v>
      </c>
      <c r="E441" s="5" t="str">
        <f t="shared" si="51"/>
        <v>N02,N03,N04</v>
      </c>
      <c r="F441" s="5" t="s">
        <v>96</v>
      </c>
      <c r="G441" s="18">
        <v>61</v>
      </c>
      <c r="H441" s="300" t="s">
        <v>3421</v>
      </c>
      <c r="I441" s="5">
        <f t="shared" si="52"/>
        <v>3</v>
      </c>
      <c r="J441" s="5">
        <f t="shared" si="53"/>
        <v>163</v>
      </c>
      <c r="K441" s="5" t="str">
        <f t="shared" si="54"/>
        <v/>
      </c>
      <c r="L441" s="5">
        <f t="shared" si="55"/>
        <v>3</v>
      </c>
      <c r="M441" s="5" t="str">
        <f t="shared" si="56"/>
        <v>158</v>
      </c>
    </row>
    <row r="442" spans="1:15">
      <c r="A442" s="303" t="s">
        <v>3572</v>
      </c>
      <c r="B442" s="65" t="str">
        <f t="shared" si="49"/>
        <v>15804</v>
      </c>
      <c r="C442" s="65" t="s">
        <v>1253</v>
      </c>
      <c r="D442" t="str">
        <f t="shared" si="50"/>
        <v>N02-N05</v>
      </c>
      <c r="E442" s="5" t="str">
        <f t="shared" si="51"/>
        <v>N02,N03,N04,N05</v>
      </c>
      <c r="F442" s="5" t="s">
        <v>94</v>
      </c>
      <c r="G442" s="18">
        <v>40</v>
      </c>
      <c r="H442" s="300" t="s">
        <v>3421</v>
      </c>
      <c r="I442" s="5">
        <f t="shared" si="52"/>
        <v>4</v>
      </c>
      <c r="J442" s="5">
        <f t="shared" si="53"/>
        <v>203</v>
      </c>
      <c r="K442" s="5" t="str">
        <f t="shared" si="54"/>
        <v>X</v>
      </c>
      <c r="L442" s="5">
        <f t="shared" si="55"/>
        <v>4</v>
      </c>
      <c r="M442" s="5" t="str">
        <f t="shared" si="56"/>
        <v>158</v>
      </c>
    </row>
    <row r="443" spans="1:15" hidden="1">
      <c r="A443" s="304" t="s">
        <v>3573</v>
      </c>
      <c r="B443" s="65" t="str">
        <f t="shared" si="49"/>
        <v>15814</v>
      </c>
      <c r="C443" s="66" t="s">
        <v>1258</v>
      </c>
      <c r="D443" t="str">
        <f t="shared" si="50"/>
        <v>N01</v>
      </c>
      <c r="E443" s="5" t="str">
        <f t="shared" si="51"/>
        <v>N01</v>
      </c>
      <c r="F443" s="5" t="s">
        <v>92</v>
      </c>
      <c r="G443" s="18">
        <v>47</v>
      </c>
      <c r="H443" s="300" t="s">
        <v>3421</v>
      </c>
      <c r="I443" s="5">
        <f t="shared" si="52"/>
        <v>1</v>
      </c>
      <c r="J443" s="5">
        <f t="shared" si="53"/>
        <v>47</v>
      </c>
      <c r="K443" s="5" t="str">
        <f t="shared" si="54"/>
        <v/>
      </c>
      <c r="L443" s="5">
        <f t="shared" si="55"/>
        <v>1</v>
      </c>
      <c r="M443" s="5" t="str">
        <f t="shared" si="56"/>
        <v>158</v>
      </c>
    </row>
    <row r="444" spans="1:15" hidden="1">
      <c r="A444" s="303" t="s">
        <v>3573</v>
      </c>
      <c r="B444" s="65" t="str">
        <f t="shared" si="49"/>
        <v>15814</v>
      </c>
      <c r="C444" s="65" t="s">
        <v>1258</v>
      </c>
      <c r="D444" t="str">
        <f t="shared" si="50"/>
        <v>N01,N02</v>
      </c>
      <c r="E444" s="5" t="str">
        <f t="shared" si="51"/>
        <v>N01,N02</v>
      </c>
      <c r="F444" s="5" t="s">
        <v>97</v>
      </c>
      <c r="G444" s="18">
        <v>55</v>
      </c>
      <c r="H444" s="300" t="s">
        <v>3421</v>
      </c>
      <c r="I444" s="5">
        <f t="shared" si="52"/>
        <v>2</v>
      </c>
      <c r="J444" s="5">
        <f t="shared" si="53"/>
        <v>102</v>
      </c>
      <c r="K444" s="5" t="str">
        <f t="shared" si="54"/>
        <v/>
      </c>
      <c r="L444" s="5">
        <f t="shared" si="55"/>
        <v>2</v>
      </c>
      <c r="M444" s="5" t="str">
        <f t="shared" si="56"/>
        <v>158</v>
      </c>
    </row>
    <row r="445" spans="1:15" hidden="1">
      <c r="A445" s="304" t="s">
        <v>3573</v>
      </c>
      <c r="B445" s="65" t="str">
        <f t="shared" si="49"/>
        <v>15814</v>
      </c>
      <c r="C445" s="66" t="s">
        <v>1258</v>
      </c>
      <c r="D445" t="str">
        <f t="shared" si="50"/>
        <v>N01,N02,N03</v>
      </c>
      <c r="E445" s="5" t="str">
        <f t="shared" si="51"/>
        <v>N01,N02,N03</v>
      </c>
      <c r="F445" s="5" t="s">
        <v>95</v>
      </c>
      <c r="G445" s="18">
        <v>55</v>
      </c>
      <c r="H445" s="300" t="s">
        <v>3421</v>
      </c>
      <c r="I445" s="5">
        <f t="shared" si="52"/>
        <v>3</v>
      </c>
      <c r="J445" s="5">
        <f t="shared" si="53"/>
        <v>157</v>
      </c>
      <c r="K445" s="5" t="str">
        <f t="shared" si="54"/>
        <v/>
      </c>
      <c r="L445" s="5">
        <f t="shared" si="55"/>
        <v>3</v>
      </c>
      <c r="M445" s="5" t="str">
        <f t="shared" si="56"/>
        <v>158</v>
      </c>
      <c r="O445" s="1"/>
    </row>
    <row r="446" spans="1:15">
      <c r="A446" s="303" t="s">
        <v>3573</v>
      </c>
      <c r="B446" s="65" t="str">
        <f t="shared" si="49"/>
        <v>15814</v>
      </c>
      <c r="C446" s="65" t="s">
        <v>1258</v>
      </c>
      <c r="D446" t="str">
        <f t="shared" si="50"/>
        <v>N01-N04</v>
      </c>
      <c r="E446" s="5" t="str">
        <f t="shared" si="51"/>
        <v>N01,N02,N03,N04</v>
      </c>
      <c r="F446" s="5" t="s">
        <v>96</v>
      </c>
      <c r="G446" s="18">
        <v>56</v>
      </c>
      <c r="H446" s="300" t="s">
        <v>3421</v>
      </c>
      <c r="I446" s="5">
        <f t="shared" si="52"/>
        <v>4</v>
      </c>
      <c r="J446" s="5">
        <f t="shared" si="53"/>
        <v>213</v>
      </c>
      <c r="K446" s="5" t="str">
        <f t="shared" si="54"/>
        <v>X</v>
      </c>
      <c r="L446" s="5">
        <f t="shared" si="55"/>
        <v>4</v>
      </c>
      <c r="M446" s="5" t="str">
        <f t="shared" si="56"/>
        <v>158</v>
      </c>
    </row>
    <row r="447" spans="1:15">
      <c r="A447" s="304" t="s">
        <v>3574</v>
      </c>
      <c r="B447" s="65" t="str">
        <f t="shared" si="49"/>
        <v>15815</v>
      </c>
      <c r="C447" s="66" t="s">
        <v>1259</v>
      </c>
      <c r="D447" t="str">
        <f t="shared" si="50"/>
        <v>N01</v>
      </c>
      <c r="E447" s="5" t="str">
        <f t="shared" si="51"/>
        <v>N01</v>
      </c>
      <c r="F447" s="5" t="s">
        <v>92</v>
      </c>
      <c r="G447" s="18">
        <v>57</v>
      </c>
      <c r="H447" s="300" t="s">
        <v>3421</v>
      </c>
      <c r="I447" s="5">
        <f t="shared" si="52"/>
        <v>1</v>
      </c>
      <c r="J447" s="5">
        <f t="shared" si="53"/>
        <v>57</v>
      </c>
      <c r="K447" s="5" t="str">
        <f t="shared" si="54"/>
        <v>X</v>
      </c>
      <c r="L447" s="5">
        <f t="shared" si="55"/>
        <v>1</v>
      </c>
      <c r="M447" s="5" t="str">
        <f t="shared" si="56"/>
        <v>158</v>
      </c>
    </row>
    <row r="448" spans="1:15" hidden="1">
      <c r="A448" s="303" t="s">
        <v>3575</v>
      </c>
      <c r="B448" s="65" t="str">
        <f t="shared" si="49"/>
        <v>15815E</v>
      </c>
      <c r="C448" s="65" t="s">
        <v>178</v>
      </c>
      <c r="D448" t="str">
        <f t="shared" si="50"/>
        <v>N01</v>
      </c>
      <c r="E448" s="5" t="str">
        <f t="shared" si="51"/>
        <v>N01</v>
      </c>
      <c r="F448" s="5" t="s">
        <v>92</v>
      </c>
      <c r="G448" s="18">
        <v>45</v>
      </c>
      <c r="H448" s="300" t="s">
        <v>3420</v>
      </c>
      <c r="I448" s="5">
        <f t="shared" si="52"/>
        <v>1</v>
      </c>
      <c r="J448" s="5">
        <f t="shared" si="53"/>
        <v>45</v>
      </c>
      <c r="K448" s="5" t="str">
        <f t="shared" si="54"/>
        <v/>
      </c>
      <c r="L448" s="5">
        <f t="shared" si="55"/>
        <v>1</v>
      </c>
      <c r="M448" s="5" t="str">
        <f t="shared" si="56"/>
        <v>158</v>
      </c>
    </row>
    <row r="449" spans="1:15" hidden="1">
      <c r="A449" s="304" t="s">
        <v>3575</v>
      </c>
      <c r="B449" s="65" t="str">
        <f t="shared" si="49"/>
        <v>15815E</v>
      </c>
      <c r="C449" s="66" t="s">
        <v>178</v>
      </c>
      <c r="D449" t="str">
        <f t="shared" si="50"/>
        <v>N01,N02</v>
      </c>
      <c r="E449" s="5" t="str">
        <f t="shared" si="51"/>
        <v>N01,N02</v>
      </c>
      <c r="F449" s="5" t="s">
        <v>97</v>
      </c>
      <c r="G449" s="18">
        <v>25</v>
      </c>
      <c r="H449" s="300" t="s">
        <v>3420</v>
      </c>
      <c r="I449" s="5">
        <f t="shared" si="52"/>
        <v>2</v>
      </c>
      <c r="J449" s="5">
        <f t="shared" si="53"/>
        <v>70</v>
      </c>
      <c r="K449" s="5" t="str">
        <f t="shared" si="54"/>
        <v/>
      </c>
      <c r="L449" s="5">
        <f t="shared" si="55"/>
        <v>2</v>
      </c>
      <c r="M449" s="5" t="str">
        <f t="shared" si="56"/>
        <v>158</v>
      </c>
    </row>
    <row r="450" spans="1:15" hidden="1">
      <c r="A450" s="303" t="s">
        <v>3575</v>
      </c>
      <c r="B450" s="65" t="str">
        <f t="shared" si="49"/>
        <v>15815E</v>
      </c>
      <c r="C450" s="65" t="s">
        <v>178</v>
      </c>
      <c r="D450" t="str">
        <f t="shared" si="50"/>
        <v>N01,N02,N03</v>
      </c>
      <c r="E450" s="5" t="str">
        <f t="shared" si="51"/>
        <v>N01,N02,N03</v>
      </c>
      <c r="F450" s="5" t="s">
        <v>95</v>
      </c>
      <c r="G450" s="18">
        <v>45</v>
      </c>
      <c r="H450" s="300" t="s">
        <v>3420</v>
      </c>
      <c r="I450" s="5">
        <f t="shared" si="52"/>
        <v>3</v>
      </c>
      <c r="J450" s="5">
        <f t="shared" si="53"/>
        <v>115</v>
      </c>
      <c r="K450" s="5" t="str">
        <f t="shared" si="54"/>
        <v/>
      </c>
      <c r="L450" s="5">
        <f t="shared" si="55"/>
        <v>3</v>
      </c>
      <c r="M450" s="5" t="str">
        <f t="shared" si="56"/>
        <v>158</v>
      </c>
    </row>
    <row r="451" spans="1:15">
      <c r="A451" s="304" t="s">
        <v>3575</v>
      </c>
      <c r="B451" s="65" t="str">
        <f t="shared" ref="B451:B514" si="57">LEFT(A451,(LEN(A451)-5))</f>
        <v>15815E</v>
      </c>
      <c r="C451" s="66" t="s">
        <v>178</v>
      </c>
      <c r="D451" t="str">
        <f t="shared" ref="D451:D514" si="58">IF(AND(K451="x",LEN(E451)&gt;4),LEFT(E451,3)&amp;"-"&amp;RIGHT(E451,3),IF(LEN(K451)&lt;4,E451,""))</f>
        <v>N01-N04</v>
      </c>
      <c r="E451" s="5" t="str">
        <f t="shared" ref="E451:E514" si="59">IF(A451=A450,E450&amp;","&amp;F451,F451)</f>
        <v>N01,N02,N03,N04</v>
      </c>
      <c r="F451" s="5" t="s">
        <v>96</v>
      </c>
      <c r="G451" s="18">
        <v>23</v>
      </c>
      <c r="H451" s="300" t="s">
        <v>3420</v>
      </c>
      <c r="I451" s="5">
        <f t="shared" ref="I451:I514" si="60">IF(A451=A450,1+I450,1)</f>
        <v>4</v>
      </c>
      <c r="J451" s="5">
        <f t="shared" ref="J451:J514" si="61">IF(A451=A450,J450+G451,G451)</f>
        <v>138</v>
      </c>
      <c r="K451" s="5" t="str">
        <f t="shared" ref="K451:K514" si="62">IF(A452&lt;&gt;A451,"X","")</f>
        <v>X</v>
      </c>
      <c r="L451" s="5">
        <f t="shared" ref="L451:L514" si="63">LEN(E451)-LEN(SUBSTITUTE(E451,",",""))+1</f>
        <v>4</v>
      </c>
      <c r="M451" s="5" t="str">
        <f t="shared" ref="M451:M514" si="64">LEFT(A451,3)</f>
        <v>158</v>
      </c>
    </row>
    <row r="452" spans="1:15" hidden="1">
      <c r="A452" s="303" t="s">
        <v>3576</v>
      </c>
      <c r="B452" s="65" t="str">
        <f t="shared" si="57"/>
        <v>15816</v>
      </c>
      <c r="C452" s="65" t="s">
        <v>1260</v>
      </c>
      <c r="D452" t="str">
        <f t="shared" si="58"/>
        <v>N01</v>
      </c>
      <c r="E452" s="5" t="str">
        <f t="shared" si="59"/>
        <v>N01</v>
      </c>
      <c r="F452" s="5" t="s">
        <v>92</v>
      </c>
      <c r="G452" s="18">
        <v>51</v>
      </c>
      <c r="H452" s="300" t="s">
        <v>3421</v>
      </c>
      <c r="I452" s="5">
        <f t="shared" si="60"/>
        <v>1</v>
      </c>
      <c r="J452" s="5">
        <f t="shared" si="61"/>
        <v>51</v>
      </c>
      <c r="K452" s="5" t="str">
        <f t="shared" si="62"/>
        <v/>
      </c>
      <c r="L452" s="5">
        <f t="shared" si="63"/>
        <v>1</v>
      </c>
      <c r="M452" s="5" t="str">
        <f t="shared" si="64"/>
        <v>158</v>
      </c>
    </row>
    <row r="453" spans="1:15" hidden="1">
      <c r="A453" s="304" t="s">
        <v>3576</v>
      </c>
      <c r="B453" s="65" t="str">
        <f t="shared" si="57"/>
        <v>15816</v>
      </c>
      <c r="C453" s="66" t="s">
        <v>1260</v>
      </c>
      <c r="D453" t="str">
        <f t="shared" si="58"/>
        <v>N01,N02</v>
      </c>
      <c r="E453" s="5" t="str">
        <f t="shared" si="59"/>
        <v>N01,N02</v>
      </c>
      <c r="F453" s="5" t="s">
        <v>97</v>
      </c>
      <c r="G453" s="18">
        <v>17</v>
      </c>
      <c r="H453" s="300" t="s">
        <v>3421</v>
      </c>
      <c r="I453" s="5">
        <f t="shared" si="60"/>
        <v>2</v>
      </c>
      <c r="J453" s="5">
        <f t="shared" si="61"/>
        <v>68</v>
      </c>
      <c r="K453" s="5" t="str">
        <f t="shared" si="62"/>
        <v/>
      </c>
      <c r="L453" s="5">
        <f t="shared" si="63"/>
        <v>2</v>
      </c>
      <c r="M453" s="5" t="str">
        <f t="shared" si="64"/>
        <v>158</v>
      </c>
    </row>
    <row r="454" spans="1:15" hidden="1">
      <c r="A454" s="303" t="s">
        <v>3576</v>
      </c>
      <c r="B454" s="65" t="str">
        <f t="shared" si="57"/>
        <v>15816</v>
      </c>
      <c r="C454" s="65" t="s">
        <v>1260</v>
      </c>
      <c r="D454" t="str">
        <f t="shared" si="58"/>
        <v>N01,N02,N03</v>
      </c>
      <c r="E454" s="5" t="str">
        <f t="shared" si="59"/>
        <v>N01,N02,N03</v>
      </c>
      <c r="F454" s="5" t="s">
        <v>95</v>
      </c>
      <c r="G454" s="18">
        <v>52</v>
      </c>
      <c r="H454" s="300" t="s">
        <v>3421</v>
      </c>
      <c r="I454" s="5">
        <f t="shared" si="60"/>
        <v>3</v>
      </c>
      <c r="J454" s="5">
        <f t="shared" si="61"/>
        <v>120</v>
      </c>
      <c r="K454" s="5" t="str">
        <f t="shared" si="62"/>
        <v/>
      </c>
      <c r="L454" s="5">
        <f t="shared" si="63"/>
        <v>3</v>
      </c>
      <c r="M454" s="5" t="str">
        <f t="shared" si="64"/>
        <v>158</v>
      </c>
    </row>
    <row r="455" spans="1:15" hidden="1">
      <c r="A455" s="304" t="s">
        <v>3576</v>
      </c>
      <c r="B455" s="65" t="str">
        <f t="shared" si="57"/>
        <v>15816</v>
      </c>
      <c r="C455" s="66" t="s">
        <v>1260</v>
      </c>
      <c r="D455" t="str">
        <f t="shared" si="58"/>
        <v>N01,N02,N03,N04</v>
      </c>
      <c r="E455" s="5" t="str">
        <f t="shared" si="59"/>
        <v>N01,N02,N03,N04</v>
      </c>
      <c r="F455" s="5" t="s">
        <v>96</v>
      </c>
      <c r="G455" s="18">
        <v>44</v>
      </c>
      <c r="H455" s="300" t="s">
        <v>3421</v>
      </c>
      <c r="I455" s="5">
        <f t="shared" si="60"/>
        <v>4</v>
      </c>
      <c r="J455" s="5">
        <f t="shared" si="61"/>
        <v>164</v>
      </c>
      <c r="K455" s="5" t="str">
        <f t="shared" si="62"/>
        <v/>
      </c>
      <c r="L455" s="5">
        <f t="shared" si="63"/>
        <v>4</v>
      </c>
      <c r="M455" s="5" t="str">
        <f t="shared" si="64"/>
        <v>158</v>
      </c>
    </row>
    <row r="456" spans="1:15" hidden="1">
      <c r="A456" s="303" t="s">
        <v>3576</v>
      </c>
      <c r="B456" s="65" t="str">
        <f t="shared" si="57"/>
        <v>15816</v>
      </c>
      <c r="C456" s="65" t="s">
        <v>1260</v>
      </c>
      <c r="D456" t="str">
        <f t="shared" si="58"/>
        <v>N01,N02,N03,N04,N05</v>
      </c>
      <c r="E456" s="5" t="str">
        <f t="shared" si="59"/>
        <v>N01,N02,N03,N04,N05</v>
      </c>
      <c r="F456" s="5" t="s">
        <v>94</v>
      </c>
      <c r="G456" s="18">
        <v>51</v>
      </c>
      <c r="H456" s="300" t="s">
        <v>3421</v>
      </c>
      <c r="I456" s="5">
        <f t="shared" si="60"/>
        <v>5</v>
      </c>
      <c r="J456" s="5">
        <f t="shared" si="61"/>
        <v>215</v>
      </c>
      <c r="K456" s="5" t="str">
        <f t="shared" si="62"/>
        <v/>
      </c>
      <c r="L456" s="5">
        <f t="shared" si="63"/>
        <v>5</v>
      </c>
      <c r="M456" s="5" t="str">
        <f t="shared" si="64"/>
        <v>158</v>
      </c>
    </row>
    <row r="457" spans="1:15">
      <c r="A457" s="304" t="s">
        <v>3576</v>
      </c>
      <c r="B457" s="65" t="str">
        <f t="shared" si="57"/>
        <v>15816</v>
      </c>
      <c r="C457" s="66" t="s">
        <v>1260</v>
      </c>
      <c r="D457" t="str">
        <f t="shared" si="58"/>
        <v>N01-N06</v>
      </c>
      <c r="E457" s="5" t="str">
        <f t="shared" si="59"/>
        <v>N01,N02,N03,N04,N05,N06</v>
      </c>
      <c r="F457" s="5" t="s">
        <v>93</v>
      </c>
      <c r="G457" s="18">
        <v>20</v>
      </c>
      <c r="H457" s="300" t="s">
        <v>3421</v>
      </c>
      <c r="I457" s="5">
        <f t="shared" si="60"/>
        <v>6</v>
      </c>
      <c r="J457" s="5">
        <f t="shared" si="61"/>
        <v>235</v>
      </c>
      <c r="K457" s="5" t="str">
        <f t="shared" si="62"/>
        <v>X</v>
      </c>
      <c r="L457" s="5">
        <f t="shared" si="63"/>
        <v>6</v>
      </c>
      <c r="M457" s="5" t="str">
        <f t="shared" si="64"/>
        <v>158</v>
      </c>
    </row>
    <row r="458" spans="1:15" hidden="1">
      <c r="A458" s="303" t="s">
        <v>3577</v>
      </c>
      <c r="B458" s="65" t="str">
        <f t="shared" si="57"/>
        <v>15818</v>
      </c>
      <c r="C458" s="65" t="s">
        <v>3389</v>
      </c>
      <c r="D458" t="str">
        <f t="shared" si="58"/>
        <v>N01</v>
      </c>
      <c r="E458" s="5" t="str">
        <f t="shared" si="59"/>
        <v>N01</v>
      </c>
      <c r="F458" s="5" t="s">
        <v>92</v>
      </c>
      <c r="G458" s="18">
        <v>54</v>
      </c>
      <c r="H458" s="300" t="s">
        <v>3420</v>
      </c>
      <c r="I458" s="5">
        <f t="shared" si="60"/>
        <v>1</v>
      </c>
      <c r="J458" s="5">
        <f t="shared" si="61"/>
        <v>54</v>
      </c>
      <c r="K458" s="5" t="str">
        <f t="shared" si="62"/>
        <v/>
      </c>
      <c r="L458" s="5">
        <f t="shared" si="63"/>
        <v>1</v>
      </c>
      <c r="M458" s="5" t="str">
        <f t="shared" si="64"/>
        <v>158</v>
      </c>
    </row>
    <row r="459" spans="1:15" hidden="1">
      <c r="A459" s="304" t="s">
        <v>3577</v>
      </c>
      <c r="B459" s="65" t="str">
        <f t="shared" si="57"/>
        <v>15818</v>
      </c>
      <c r="C459" s="66" t="s">
        <v>3389</v>
      </c>
      <c r="D459" t="str">
        <f t="shared" si="58"/>
        <v>N01,N02</v>
      </c>
      <c r="E459" s="5" t="str">
        <f t="shared" si="59"/>
        <v>N01,N02</v>
      </c>
      <c r="F459" s="5" t="s">
        <v>97</v>
      </c>
      <c r="G459" s="18">
        <v>49</v>
      </c>
      <c r="H459" s="300" t="s">
        <v>3420</v>
      </c>
      <c r="I459" s="5">
        <f t="shared" si="60"/>
        <v>2</v>
      </c>
      <c r="J459" s="5">
        <f t="shared" si="61"/>
        <v>103</v>
      </c>
      <c r="K459" s="5" t="str">
        <f t="shared" si="62"/>
        <v/>
      </c>
      <c r="L459" s="5">
        <f t="shared" si="63"/>
        <v>2</v>
      </c>
      <c r="M459" s="5" t="str">
        <f t="shared" si="64"/>
        <v>158</v>
      </c>
    </row>
    <row r="460" spans="1:15" hidden="1">
      <c r="A460" s="303" t="s">
        <v>3577</v>
      </c>
      <c r="B460" s="65" t="str">
        <f t="shared" si="57"/>
        <v>15818</v>
      </c>
      <c r="C460" s="65" t="s">
        <v>3389</v>
      </c>
      <c r="D460" t="str">
        <f t="shared" si="58"/>
        <v>N01,N02,N03</v>
      </c>
      <c r="E460" s="5" t="str">
        <f t="shared" si="59"/>
        <v>N01,N02,N03</v>
      </c>
      <c r="F460" s="5" t="s">
        <v>95</v>
      </c>
      <c r="G460" s="18">
        <v>53</v>
      </c>
      <c r="H460" s="300" t="s">
        <v>3420</v>
      </c>
      <c r="I460" s="5">
        <f t="shared" si="60"/>
        <v>3</v>
      </c>
      <c r="J460" s="5">
        <f t="shared" si="61"/>
        <v>156</v>
      </c>
      <c r="K460" s="5" t="str">
        <f t="shared" si="62"/>
        <v/>
      </c>
      <c r="L460" s="5">
        <f t="shared" si="63"/>
        <v>3</v>
      </c>
      <c r="M460" s="5" t="str">
        <f t="shared" si="64"/>
        <v>158</v>
      </c>
    </row>
    <row r="461" spans="1:15" hidden="1">
      <c r="A461" s="304" t="s">
        <v>3577</v>
      </c>
      <c r="B461" s="65" t="str">
        <f t="shared" si="57"/>
        <v>15818</v>
      </c>
      <c r="C461" s="66" t="s">
        <v>3389</v>
      </c>
      <c r="D461" t="str">
        <f t="shared" si="58"/>
        <v>N01,N02,N03,N04</v>
      </c>
      <c r="E461" s="5" t="str">
        <f t="shared" si="59"/>
        <v>N01,N02,N03,N04</v>
      </c>
      <c r="F461" s="5" t="s">
        <v>96</v>
      </c>
      <c r="G461" s="18">
        <v>51</v>
      </c>
      <c r="H461" s="300" t="s">
        <v>3420</v>
      </c>
      <c r="I461" s="5">
        <f t="shared" si="60"/>
        <v>4</v>
      </c>
      <c r="J461" s="5">
        <f t="shared" si="61"/>
        <v>207</v>
      </c>
      <c r="K461" s="5" t="str">
        <f t="shared" si="62"/>
        <v/>
      </c>
      <c r="L461" s="5">
        <f t="shared" si="63"/>
        <v>4</v>
      </c>
      <c r="M461" s="5" t="str">
        <f t="shared" si="64"/>
        <v>158</v>
      </c>
    </row>
    <row r="462" spans="1:15" hidden="1">
      <c r="A462" s="303" t="s">
        <v>3577</v>
      </c>
      <c r="B462" s="65" t="str">
        <f t="shared" si="57"/>
        <v>15818</v>
      </c>
      <c r="C462" s="65" t="s">
        <v>3389</v>
      </c>
      <c r="D462" t="str">
        <f t="shared" si="58"/>
        <v>N01,N02,N03,N04,N05</v>
      </c>
      <c r="E462" s="5" t="str">
        <f t="shared" si="59"/>
        <v>N01,N02,N03,N04,N05</v>
      </c>
      <c r="F462" s="5" t="s">
        <v>94</v>
      </c>
      <c r="G462" s="18">
        <v>51</v>
      </c>
      <c r="H462" s="300" t="s">
        <v>3420</v>
      </c>
      <c r="I462" s="5">
        <f t="shared" si="60"/>
        <v>5</v>
      </c>
      <c r="J462" s="5">
        <f t="shared" si="61"/>
        <v>258</v>
      </c>
      <c r="K462" s="5" t="str">
        <f t="shared" si="62"/>
        <v/>
      </c>
      <c r="L462" s="5">
        <f t="shared" si="63"/>
        <v>5</v>
      </c>
      <c r="M462" s="5" t="str">
        <f t="shared" si="64"/>
        <v>158</v>
      </c>
    </row>
    <row r="463" spans="1:15" hidden="1">
      <c r="A463" s="304" t="s">
        <v>3577</v>
      </c>
      <c r="B463" s="65" t="str">
        <f t="shared" si="57"/>
        <v>15818</v>
      </c>
      <c r="C463" s="66" t="s">
        <v>3389</v>
      </c>
      <c r="D463" t="str">
        <f t="shared" si="58"/>
        <v>N01,N02,N03,N04,N05,N06</v>
      </c>
      <c r="E463" s="5" t="str">
        <f t="shared" si="59"/>
        <v>N01,N02,N03,N04,N05,N06</v>
      </c>
      <c r="F463" s="5" t="s">
        <v>93</v>
      </c>
      <c r="G463" s="18">
        <v>49</v>
      </c>
      <c r="H463" s="300" t="s">
        <v>3420</v>
      </c>
      <c r="I463" s="5">
        <f t="shared" si="60"/>
        <v>6</v>
      </c>
      <c r="J463" s="5">
        <f t="shared" si="61"/>
        <v>307</v>
      </c>
      <c r="K463" s="5" t="str">
        <f t="shared" si="62"/>
        <v/>
      </c>
      <c r="L463" s="5">
        <f t="shared" si="63"/>
        <v>6</v>
      </c>
      <c r="M463" s="5" t="str">
        <f t="shared" si="64"/>
        <v>158</v>
      </c>
    </row>
    <row r="464" spans="1:15" hidden="1">
      <c r="A464" s="303" t="s">
        <v>3577</v>
      </c>
      <c r="B464" s="65" t="str">
        <f t="shared" si="57"/>
        <v>15818</v>
      </c>
      <c r="C464" s="65" t="s">
        <v>3389</v>
      </c>
      <c r="D464" t="str">
        <f t="shared" si="58"/>
        <v>N01,N02,N03,N04,N05,N06,N07</v>
      </c>
      <c r="E464" s="5" t="str">
        <f t="shared" si="59"/>
        <v>N01,N02,N03,N04,N05,N06,N07</v>
      </c>
      <c r="F464" s="5" t="s">
        <v>122</v>
      </c>
      <c r="G464" s="18">
        <v>44</v>
      </c>
      <c r="H464" s="300" t="s">
        <v>3420</v>
      </c>
      <c r="I464" s="5">
        <f t="shared" si="60"/>
        <v>7</v>
      </c>
      <c r="J464" s="5">
        <f t="shared" si="61"/>
        <v>351</v>
      </c>
      <c r="K464" s="5" t="str">
        <f t="shared" si="62"/>
        <v/>
      </c>
      <c r="L464" s="5">
        <f t="shared" si="63"/>
        <v>7</v>
      </c>
      <c r="M464" s="5" t="str">
        <f t="shared" si="64"/>
        <v>158</v>
      </c>
      <c r="O464" s="1"/>
    </row>
    <row r="465" spans="1:13" hidden="1">
      <c r="A465" s="304" t="s">
        <v>3577</v>
      </c>
      <c r="B465" s="65" t="str">
        <f t="shared" si="57"/>
        <v>15818</v>
      </c>
      <c r="C465" s="66" t="s">
        <v>3389</v>
      </c>
      <c r="D465" t="str">
        <f t="shared" si="58"/>
        <v>N01,N02,N03,N04,N05,N06,N07,N08</v>
      </c>
      <c r="E465" s="5" t="str">
        <f t="shared" si="59"/>
        <v>N01,N02,N03,N04,N05,N06,N07,N08</v>
      </c>
      <c r="F465" s="5" t="s">
        <v>99</v>
      </c>
      <c r="G465" s="18">
        <v>51</v>
      </c>
      <c r="H465" s="300" t="s">
        <v>3420</v>
      </c>
      <c r="I465" s="5">
        <f t="shared" si="60"/>
        <v>8</v>
      </c>
      <c r="J465" s="5">
        <f t="shared" si="61"/>
        <v>402</v>
      </c>
      <c r="K465" s="5" t="str">
        <f t="shared" si="62"/>
        <v/>
      </c>
      <c r="L465" s="5">
        <f t="shared" si="63"/>
        <v>8</v>
      </c>
      <c r="M465" s="5" t="str">
        <f t="shared" si="64"/>
        <v>158</v>
      </c>
    </row>
    <row r="466" spans="1:13" hidden="1">
      <c r="A466" s="303" t="s">
        <v>3577</v>
      </c>
      <c r="B466" s="65" t="str">
        <f t="shared" si="57"/>
        <v>15818</v>
      </c>
      <c r="C466" s="65" t="s">
        <v>3389</v>
      </c>
      <c r="D466" t="str">
        <f t="shared" si="58"/>
        <v>N01,N02,N03,N04,N05,N06,N07,N08,N09</v>
      </c>
      <c r="E466" s="5" t="str">
        <f t="shared" si="59"/>
        <v>N01,N02,N03,N04,N05,N06,N07,N08,N09</v>
      </c>
      <c r="F466" s="5" t="s">
        <v>98</v>
      </c>
      <c r="G466" s="18">
        <v>50</v>
      </c>
      <c r="H466" s="300" t="s">
        <v>3420</v>
      </c>
      <c r="I466" s="5">
        <f t="shared" si="60"/>
        <v>9</v>
      </c>
      <c r="J466" s="5">
        <f t="shared" si="61"/>
        <v>452</v>
      </c>
      <c r="K466" s="5" t="str">
        <f t="shared" si="62"/>
        <v/>
      </c>
      <c r="L466" s="5">
        <f t="shared" si="63"/>
        <v>9</v>
      </c>
      <c r="M466" s="5" t="str">
        <f t="shared" si="64"/>
        <v>158</v>
      </c>
    </row>
    <row r="467" spans="1:13" hidden="1">
      <c r="A467" s="304" t="s">
        <v>3577</v>
      </c>
      <c r="B467" s="65" t="str">
        <f t="shared" si="57"/>
        <v>15818</v>
      </c>
      <c r="C467" s="66" t="s">
        <v>3389</v>
      </c>
      <c r="D467" t="str">
        <f t="shared" si="58"/>
        <v>N01,N02,N03,N04,N05,N06,N07,N08,N09,N10</v>
      </c>
      <c r="E467" s="5" t="str">
        <f t="shared" si="59"/>
        <v>N01,N02,N03,N04,N05,N06,N07,N08,N09,N10</v>
      </c>
      <c r="F467" s="5" t="s">
        <v>123</v>
      </c>
      <c r="G467" s="18">
        <v>49</v>
      </c>
      <c r="H467" s="300" t="s">
        <v>3420</v>
      </c>
      <c r="I467" s="5">
        <f t="shared" si="60"/>
        <v>10</v>
      </c>
      <c r="J467" s="5">
        <f t="shared" si="61"/>
        <v>501</v>
      </c>
      <c r="K467" s="5" t="str">
        <f t="shared" si="62"/>
        <v/>
      </c>
      <c r="L467" s="5">
        <f t="shared" si="63"/>
        <v>10</v>
      </c>
      <c r="M467" s="5" t="str">
        <f t="shared" si="64"/>
        <v>158</v>
      </c>
    </row>
    <row r="468" spans="1:13" hidden="1">
      <c r="A468" s="303" t="s">
        <v>3577</v>
      </c>
      <c r="B468" s="65" t="str">
        <f t="shared" si="57"/>
        <v>15818</v>
      </c>
      <c r="C468" s="65" t="s">
        <v>3389</v>
      </c>
      <c r="D468" t="str">
        <f t="shared" si="58"/>
        <v>N01,N02,N03,N04,N05,N06,N07,N08,N09,N10,N11</v>
      </c>
      <c r="E468" s="5" t="str">
        <f t="shared" si="59"/>
        <v>N01,N02,N03,N04,N05,N06,N07,N08,N09,N10,N11</v>
      </c>
      <c r="F468" s="5" t="s">
        <v>124</v>
      </c>
      <c r="G468" s="18">
        <v>19</v>
      </c>
      <c r="H468" s="300" t="s">
        <v>3420</v>
      </c>
      <c r="I468" s="5">
        <f t="shared" si="60"/>
        <v>11</v>
      </c>
      <c r="J468" s="5">
        <f t="shared" si="61"/>
        <v>520</v>
      </c>
      <c r="K468" s="5" t="str">
        <f t="shared" si="62"/>
        <v/>
      </c>
      <c r="L468" s="5">
        <f t="shared" si="63"/>
        <v>11</v>
      </c>
      <c r="M468" s="5" t="str">
        <f t="shared" si="64"/>
        <v>158</v>
      </c>
    </row>
    <row r="469" spans="1:13" hidden="1">
      <c r="A469" s="304" t="s">
        <v>3577</v>
      </c>
      <c r="B469" s="65" t="str">
        <f t="shared" si="57"/>
        <v>15818</v>
      </c>
      <c r="C469" s="66" t="s">
        <v>3389</v>
      </c>
      <c r="D469" t="str">
        <f t="shared" si="58"/>
        <v>N01,N02,N03,N04,N05,N06,N07,N08,N09,N10,N11,N12</v>
      </c>
      <c r="E469" s="5" t="str">
        <f t="shared" si="59"/>
        <v>N01,N02,N03,N04,N05,N06,N07,N08,N09,N10,N11,N12</v>
      </c>
      <c r="F469" s="5" t="s">
        <v>125</v>
      </c>
      <c r="G469" s="18">
        <v>46</v>
      </c>
      <c r="H469" s="300" t="s">
        <v>3420</v>
      </c>
      <c r="I469" s="5">
        <f t="shared" si="60"/>
        <v>12</v>
      </c>
      <c r="J469" s="5">
        <f t="shared" si="61"/>
        <v>566</v>
      </c>
      <c r="K469" s="5" t="str">
        <f t="shared" si="62"/>
        <v/>
      </c>
      <c r="L469" s="5">
        <f t="shared" si="63"/>
        <v>12</v>
      </c>
      <c r="M469" s="5" t="str">
        <f t="shared" si="64"/>
        <v>158</v>
      </c>
    </row>
    <row r="470" spans="1:13" hidden="1">
      <c r="A470" s="303" t="s">
        <v>3577</v>
      </c>
      <c r="B470" s="65" t="str">
        <f t="shared" si="57"/>
        <v>15818</v>
      </c>
      <c r="C470" s="65" t="s">
        <v>3389</v>
      </c>
      <c r="D470" t="str">
        <f t="shared" si="58"/>
        <v>N01,N02,N03,N04,N05,N06,N07,N08,N09,N10,N11,N12,N13</v>
      </c>
      <c r="E470" s="5" t="str">
        <f t="shared" si="59"/>
        <v>N01,N02,N03,N04,N05,N06,N07,N08,N09,N10,N11,N12,N13</v>
      </c>
      <c r="F470" s="5" t="s">
        <v>126</v>
      </c>
      <c r="G470" s="18">
        <v>51</v>
      </c>
      <c r="H470" s="300" t="s">
        <v>3420</v>
      </c>
      <c r="I470" s="5">
        <f t="shared" si="60"/>
        <v>13</v>
      </c>
      <c r="J470" s="5">
        <f t="shared" si="61"/>
        <v>617</v>
      </c>
      <c r="K470" s="5" t="str">
        <f t="shared" si="62"/>
        <v/>
      </c>
      <c r="L470" s="5">
        <f t="shared" si="63"/>
        <v>13</v>
      </c>
      <c r="M470" s="5" t="str">
        <f t="shared" si="64"/>
        <v>158</v>
      </c>
    </row>
    <row r="471" spans="1:13">
      <c r="A471" s="304" t="s">
        <v>3577</v>
      </c>
      <c r="B471" s="65" t="str">
        <f t="shared" si="57"/>
        <v>15818</v>
      </c>
      <c r="C471" s="66" t="s">
        <v>3389</v>
      </c>
      <c r="D471" t="str">
        <f t="shared" si="58"/>
        <v>N01-N14</v>
      </c>
      <c r="E471" s="5" t="str">
        <f t="shared" si="59"/>
        <v>N01,N02,N03,N04,N05,N06,N07,N08,N09,N10,N11,N12,N13,N14</v>
      </c>
      <c r="F471" s="5" t="s">
        <v>127</v>
      </c>
      <c r="G471" s="18">
        <v>48</v>
      </c>
      <c r="H471" s="300" t="s">
        <v>3420</v>
      </c>
      <c r="I471" s="5">
        <f t="shared" si="60"/>
        <v>14</v>
      </c>
      <c r="J471" s="5">
        <f t="shared" si="61"/>
        <v>665</v>
      </c>
      <c r="K471" s="5" t="str">
        <f t="shared" si="62"/>
        <v>X</v>
      </c>
      <c r="L471" s="5">
        <f t="shared" si="63"/>
        <v>14</v>
      </c>
      <c r="M471" s="5" t="str">
        <f t="shared" si="64"/>
        <v>158</v>
      </c>
    </row>
    <row r="472" spans="1:13">
      <c r="A472" s="303" t="s">
        <v>3578</v>
      </c>
      <c r="B472" s="65" t="str">
        <f t="shared" si="57"/>
        <v>15839</v>
      </c>
      <c r="C472" s="65" t="s">
        <v>1261</v>
      </c>
      <c r="D472" t="str">
        <f t="shared" si="58"/>
        <v>N01</v>
      </c>
      <c r="E472" s="5" t="str">
        <f t="shared" si="59"/>
        <v>N01</v>
      </c>
      <c r="F472" s="5" t="s">
        <v>92</v>
      </c>
      <c r="G472" s="18">
        <v>15</v>
      </c>
      <c r="H472" s="300" t="s">
        <v>3422</v>
      </c>
      <c r="I472" s="5">
        <f t="shared" si="60"/>
        <v>1</v>
      </c>
      <c r="J472" s="5">
        <f t="shared" si="61"/>
        <v>15</v>
      </c>
      <c r="K472" s="5" t="str">
        <f t="shared" si="62"/>
        <v>X</v>
      </c>
      <c r="L472" s="5">
        <f t="shared" si="63"/>
        <v>1</v>
      </c>
      <c r="M472" s="5" t="str">
        <f t="shared" si="64"/>
        <v>158</v>
      </c>
    </row>
    <row r="473" spans="1:13">
      <c r="A473" s="304" t="s">
        <v>3579</v>
      </c>
      <c r="B473" s="65" t="str">
        <f t="shared" si="57"/>
        <v>15840</v>
      </c>
      <c r="C473" s="66" t="s">
        <v>1262</v>
      </c>
      <c r="D473" t="str">
        <f t="shared" si="58"/>
        <v>N01</v>
      </c>
      <c r="E473" s="5" t="str">
        <f t="shared" si="59"/>
        <v>N01</v>
      </c>
      <c r="F473" s="5" t="s">
        <v>92</v>
      </c>
      <c r="G473" s="18">
        <v>15</v>
      </c>
      <c r="H473" s="300" t="s">
        <v>3422</v>
      </c>
      <c r="I473" s="5">
        <f t="shared" si="60"/>
        <v>1</v>
      </c>
      <c r="J473" s="5">
        <f t="shared" si="61"/>
        <v>15</v>
      </c>
      <c r="K473" s="5" t="str">
        <f t="shared" si="62"/>
        <v>X</v>
      </c>
      <c r="L473" s="5">
        <f t="shared" si="63"/>
        <v>1</v>
      </c>
      <c r="M473" s="5" t="str">
        <f t="shared" si="64"/>
        <v>158</v>
      </c>
    </row>
    <row r="474" spans="1:13">
      <c r="A474" s="303" t="s">
        <v>3580</v>
      </c>
      <c r="B474" s="65" t="str">
        <f t="shared" si="57"/>
        <v>16108</v>
      </c>
      <c r="C474" s="65" t="s">
        <v>181</v>
      </c>
      <c r="D474" t="str">
        <f t="shared" si="58"/>
        <v>N01</v>
      </c>
      <c r="E474" s="5" t="str">
        <f t="shared" si="59"/>
        <v>N01</v>
      </c>
      <c r="F474" s="5" t="s">
        <v>92</v>
      </c>
      <c r="G474" s="18">
        <v>8</v>
      </c>
      <c r="H474" s="300" t="s">
        <v>3420</v>
      </c>
      <c r="I474" s="5">
        <f t="shared" si="60"/>
        <v>1</v>
      </c>
      <c r="J474" s="5">
        <f t="shared" si="61"/>
        <v>8</v>
      </c>
      <c r="K474" s="5" t="str">
        <f t="shared" si="62"/>
        <v>X</v>
      </c>
      <c r="L474" s="5">
        <f t="shared" si="63"/>
        <v>1</v>
      </c>
      <c r="M474" s="5" t="str">
        <f t="shared" si="64"/>
        <v>161</v>
      </c>
    </row>
    <row r="475" spans="1:13">
      <c r="A475" s="304" t="s">
        <v>3423</v>
      </c>
      <c r="B475" s="65" t="str">
        <f t="shared" si="57"/>
        <v>16114</v>
      </c>
      <c r="C475" s="65" t="s">
        <v>1271</v>
      </c>
      <c r="D475" t="str">
        <f t="shared" si="58"/>
        <v>N02</v>
      </c>
      <c r="E475" s="5" t="str">
        <f t="shared" si="59"/>
        <v>N02</v>
      </c>
      <c r="F475" s="5" t="s">
        <v>97</v>
      </c>
      <c r="G475" s="18">
        <v>3</v>
      </c>
      <c r="H475" s="300" t="s">
        <v>3421</v>
      </c>
      <c r="I475" s="5">
        <f t="shared" si="60"/>
        <v>1</v>
      </c>
      <c r="J475" s="5">
        <f t="shared" si="61"/>
        <v>3</v>
      </c>
      <c r="K475" s="5" t="str">
        <f t="shared" si="62"/>
        <v>X</v>
      </c>
      <c r="L475" s="5">
        <f t="shared" si="63"/>
        <v>1</v>
      </c>
      <c r="M475" s="5" t="str">
        <f t="shared" si="64"/>
        <v>161</v>
      </c>
    </row>
    <row r="476" spans="1:13">
      <c r="A476" s="304" t="s">
        <v>3581</v>
      </c>
      <c r="B476" s="65" t="str">
        <f t="shared" si="57"/>
        <v>16122</v>
      </c>
      <c r="C476" s="66" t="s">
        <v>169</v>
      </c>
      <c r="D476" t="str">
        <f t="shared" si="58"/>
        <v>N01</v>
      </c>
      <c r="E476" s="5" t="str">
        <f t="shared" si="59"/>
        <v>N01</v>
      </c>
      <c r="F476" s="5" t="s">
        <v>92</v>
      </c>
      <c r="G476" s="18">
        <v>3</v>
      </c>
      <c r="H476" s="300" t="s">
        <v>3421</v>
      </c>
      <c r="I476" s="5">
        <f t="shared" si="60"/>
        <v>1</v>
      </c>
      <c r="J476" s="5">
        <f t="shared" si="61"/>
        <v>3</v>
      </c>
      <c r="K476" s="5" t="str">
        <f t="shared" si="62"/>
        <v>X</v>
      </c>
      <c r="L476" s="5">
        <f t="shared" si="63"/>
        <v>1</v>
      </c>
      <c r="M476" s="5" t="str">
        <f t="shared" si="64"/>
        <v>161</v>
      </c>
    </row>
    <row r="477" spans="1:13" hidden="1">
      <c r="A477" s="303" t="s">
        <v>3582</v>
      </c>
      <c r="B477" s="65" t="str">
        <f t="shared" si="57"/>
        <v>16123</v>
      </c>
      <c r="C477" s="65" t="s">
        <v>492</v>
      </c>
      <c r="D477" t="str">
        <f t="shared" si="58"/>
        <v>N01</v>
      </c>
      <c r="E477" s="5" t="str">
        <f t="shared" si="59"/>
        <v>N01</v>
      </c>
      <c r="F477" s="5" t="s">
        <v>92</v>
      </c>
      <c r="G477" s="18">
        <v>18</v>
      </c>
      <c r="H477" s="300" t="s">
        <v>3421</v>
      </c>
      <c r="I477" s="5">
        <f t="shared" si="60"/>
        <v>1</v>
      </c>
      <c r="J477" s="5">
        <f t="shared" si="61"/>
        <v>18</v>
      </c>
      <c r="K477" s="5" t="str">
        <f t="shared" si="62"/>
        <v/>
      </c>
      <c r="L477" s="5">
        <f t="shared" si="63"/>
        <v>1</v>
      </c>
      <c r="M477" s="5" t="str">
        <f t="shared" si="64"/>
        <v>161</v>
      </c>
    </row>
    <row r="478" spans="1:13">
      <c r="A478" s="304" t="s">
        <v>3582</v>
      </c>
      <c r="B478" s="65" t="str">
        <f t="shared" si="57"/>
        <v>16123</v>
      </c>
      <c r="C478" s="66" t="s">
        <v>492</v>
      </c>
      <c r="D478" t="str">
        <f t="shared" si="58"/>
        <v>N01-N02</v>
      </c>
      <c r="E478" s="5" t="str">
        <f t="shared" si="59"/>
        <v>N01,N02</v>
      </c>
      <c r="F478" s="5" t="s">
        <v>97</v>
      </c>
      <c r="G478" s="18">
        <v>35</v>
      </c>
      <c r="H478" s="300" t="s">
        <v>3421</v>
      </c>
      <c r="I478" s="5">
        <f t="shared" si="60"/>
        <v>2</v>
      </c>
      <c r="J478" s="5">
        <f t="shared" si="61"/>
        <v>53</v>
      </c>
      <c r="K478" s="5" t="str">
        <f t="shared" si="62"/>
        <v>X</v>
      </c>
      <c r="L478" s="5">
        <f t="shared" si="63"/>
        <v>2</v>
      </c>
      <c r="M478" s="5" t="str">
        <f t="shared" si="64"/>
        <v>161</v>
      </c>
    </row>
    <row r="479" spans="1:13">
      <c r="A479" s="303" t="s">
        <v>3583</v>
      </c>
      <c r="B479" s="65" t="str">
        <f t="shared" si="57"/>
        <v>16133</v>
      </c>
      <c r="C479" s="65" t="s">
        <v>3390</v>
      </c>
      <c r="D479" t="str">
        <f t="shared" si="58"/>
        <v>N01</v>
      </c>
      <c r="E479" s="5" t="str">
        <f t="shared" si="59"/>
        <v>N01</v>
      </c>
      <c r="F479" s="5" t="s">
        <v>92</v>
      </c>
      <c r="G479" s="18">
        <v>20</v>
      </c>
      <c r="H479" s="300" t="s">
        <v>3420</v>
      </c>
      <c r="I479" s="5">
        <f t="shared" si="60"/>
        <v>1</v>
      </c>
      <c r="J479" s="5">
        <f t="shared" si="61"/>
        <v>20</v>
      </c>
      <c r="K479" s="5" t="str">
        <f t="shared" si="62"/>
        <v>X</v>
      </c>
      <c r="L479" s="5">
        <f t="shared" si="63"/>
        <v>1</v>
      </c>
      <c r="M479" s="5" t="str">
        <f t="shared" si="64"/>
        <v>161</v>
      </c>
    </row>
    <row r="480" spans="1:13">
      <c r="A480" s="304" t="s">
        <v>3584</v>
      </c>
      <c r="B480" s="65" t="str">
        <f t="shared" si="57"/>
        <v>16134</v>
      </c>
      <c r="C480" s="66" t="s">
        <v>3391</v>
      </c>
      <c r="D480" t="str">
        <f t="shared" si="58"/>
        <v>N01</v>
      </c>
      <c r="E480" s="5" t="str">
        <f t="shared" si="59"/>
        <v>N01</v>
      </c>
      <c r="F480" s="5" t="s">
        <v>92</v>
      </c>
      <c r="G480" s="18">
        <v>3</v>
      </c>
      <c r="H480" s="300" t="s">
        <v>3421</v>
      </c>
      <c r="I480" s="5">
        <f t="shared" si="60"/>
        <v>1</v>
      </c>
      <c r="J480" s="5">
        <f t="shared" si="61"/>
        <v>3</v>
      </c>
      <c r="K480" s="5" t="str">
        <f t="shared" si="62"/>
        <v>X</v>
      </c>
      <c r="L480" s="5">
        <f t="shared" si="63"/>
        <v>1</v>
      </c>
      <c r="M480" s="5" t="str">
        <f t="shared" si="64"/>
        <v>161</v>
      </c>
    </row>
    <row r="481" spans="1:15">
      <c r="A481" s="303" t="s">
        <v>3585</v>
      </c>
      <c r="B481" s="65" t="str">
        <f t="shared" si="57"/>
        <v>16139</v>
      </c>
      <c r="C481" s="65" t="s">
        <v>950</v>
      </c>
      <c r="D481" t="str">
        <f t="shared" si="58"/>
        <v>N01</v>
      </c>
      <c r="E481" s="5" t="str">
        <f t="shared" si="59"/>
        <v>N01</v>
      </c>
      <c r="F481" s="5" t="s">
        <v>92</v>
      </c>
      <c r="G481" s="18">
        <v>22</v>
      </c>
      <c r="H481" s="300" t="s">
        <v>3420</v>
      </c>
      <c r="I481" s="5">
        <f t="shared" si="60"/>
        <v>1</v>
      </c>
      <c r="J481" s="5">
        <f t="shared" si="61"/>
        <v>22</v>
      </c>
      <c r="K481" s="5" t="str">
        <f t="shared" si="62"/>
        <v>X</v>
      </c>
      <c r="L481" s="5">
        <f t="shared" si="63"/>
        <v>1</v>
      </c>
      <c r="M481" s="5" t="str">
        <f t="shared" si="64"/>
        <v>161</v>
      </c>
    </row>
    <row r="482" spans="1:15">
      <c r="A482" s="304" t="s">
        <v>3586</v>
      </c>
      <c r="B482" s="65" t="str">
        <f t="shared" si="57"/>
        <v>16147</v>
      </c>
      <c r="C482" s="66" t="s">
        <v>3392</v>
      </c>
      <c r="D482" s="301" t="str">
        <f t="shared" si="58"/>
        <v>N01</v>
      </c>
      <c r="E482" s="5" t="str">
        <f t="shared" si="59"/>
        <v>N01</v>
      </c>
      <c r="F482" s="5" t="s">
        <v>92</v>
      </c>
      <c r="G482" s="18">
        <v>7</v>
      </c>
      <c r="H482" s="300" t="s">
        <v>3421</v>
      </c>
      <c r="I482" s="5">
        <f t="shared" si="60"/>
        <v>1</v>
      </c>
      <c r="J482" s="5">
        <f t="shared" si="61"/>
        <v>7</v>
      </c>
      <c r="K482" s="5" t="str">
        <f t="shared" si="62"/>
        <v>X</v>
      </c>
      <c r="L482" s="5">
        <f t="shared" si="63"/>
        <v>1</v>
      </c>
      <c r="M482" s="5" t="str">
        <f t="shared" si="64"/>
        <v>161</v>
      </c>
    </row>
    <row r="483" spans="1:15">
      <c r="A483" s="303" t="s">
        <v>3848</v>
      </c>
      <c r="B483" s="65" t="str">
        <f t="shared" si="57"/>
        <v>16202</v>
      </c>
      <c r="C483" s="65" t="s">
        <v>1272</v>
      </c>
      <c r="D483" s="301" t="str">
        <f t="shared" si="58"/>
        <v>N04</v>
      </c>
      <c r="E483" s="5" t="str">
        <f t="shared" si="59"/>
        <v>N04</v>
      </c>
      <c r="F483" s="5" t="s">
        <v>96</v>
      </c>
      <c r="G483" s="18">
        <v>60</v>
      </c>
      <c r="H483" s="301" t="s">
        <v>3421</v>
      </c>
      <c r="I483" s="5">
        <f t="shared" si="60"/>
        <v>1</v>
      </c>
      <c r="J483" s="5">
        <f t="shared" si="61"/>
        <v>60</v>
      </c>
      <c r="K483" s="5" t="str">
        <f t="shared" si="62"/>
        <v>X</v>
      </c>
      <c r="L483" s="5">
        <f t="shared" si="63"/>
        <v>1</v>
      </c>
      <c r="M483" s="5" t="str">
        <f t="shared" si="64"/>
        <v>162</v>
      </c>
    </row>
    <row r="484" spans="1:15" hidden="1">
      <c r="A484" s="304" t="s">
        <v>3587</v>
      </c>
      <c r="B484" s="65" t="str">
        <f t="shared" si="57"/>
        <v>16203</v>
      </c>
      <c r="C484" s="66" t="s">
        <v>1273</v>
      </c>
      <c r="D484" s="301" t="str">
        <f t="shared" si="58"/>
        <v>N01</v>
      </c>
      <c r="E484" s="5" t="str">
        <f t="shared" si="59"/>
        <v>N01</v>
      </c>
      <c r="F484" s="5" t="s">
        <v>92</v>
      </c>
      <c r="G484" s="18">
        <v>49</v>
      </c>
      <c r="H484" s="300" t="s">
        <v>3420</v>
      </c>
      <c r="I484" s="5">
        <f t="shared" si="60"/>
        <v>1</v>
      </c>
      <c r="J484" s="5">
        <f t="shared" si="61"/>
        <v>49</v>
      </c>
      <c r="K484" s="5" t="str">
        <f t="shared" si="62"/>
        <v/>
      </c>
      <c r="L484" s="5">
        <f t="shared" si="63"/>
        <v>1</v>
      </c>
      <c r="M484" s="5" t="str">
        <f t="shared" si="64"/>
        <v>162</v>
      </c>
    </row>
    <row r="485" spans="1:15" hidden="1">
      <c r="A485" s="303" t="s">
        <v>3587</v>
      </c>
      <c r="B485" s="65" t="str">
        <f t="shared" si="57"/>
        <v>16203</v>
      </c>
      <c r="C485" s="65" t="s">
        <v>1273</v>
      </c>
      <c r="D485" s="301" t="str">
        <f t="shared" si="58"/>
        <v>N01,N02</v>
      </c>
      <c r="E485" s="5" t="str">
        <f t="shared" si="59"/>
        <v>N01,N02</v>
      </c>
      <c r="F485" s="5" t="s">
        <v>97</v>
      </c>
      <c r="G485" s="18">
        <v>45</v>
      </c>
      <c r="H485" s="300" t="s">
        <v>3420</v>
      </c>
      <c r="I485" s="5">
        <f t="shared" si="60"/>
        <v>2</v>
      </c>
      <c r="J485" s="5">
        <f t="shared" si="61"/>
        <v>94</v>
      </c>
      <c r="K485" s="5" t="str">
        <f t="shared" si="62"/>
        <v/>
      </c>
      <c r="L485" s="5">
        <f t="shared" si="63"/>
        <v>2</v>
      </c>
      <c r="M485" s="5" t="str">
        <f t="shared" si="64"/>
        <v>162</v>
      </c>
    </row>
    <row r="486" spans="1:15">
      <c r="A486" s="304" t="s">
        <v>3587</v>
      </c>
      <c r="B486" s="65" t="str">
        <f t="shared" si="57"/>
        <v>16203</v>
      </c>
      <c r="C486" s="66" t="s">
        <v>1273</v>
      </c>
      <c r="D486" s="301" t="str">
        <f t="shared" si="58"/>
        <v>N01-N03</v>
      </c>
      <c r="E486" s="5" t="str">
        <f t="shared" si="59"/>
        <v>N01,N02,N03</v>
      </c>
      <c r="F486" s="5" t="s">
        <v>95</v>
      </c>
      <c r="G486" s="18">
        <v>20</v>
      </c>
      <c r="H486" s="300" t="s">
        <v>3420</v>
      </c>
      <c r="I486" s="5">
        <f t="shared" si="60"/>
        <v>3</v>
      </c>
      <c r="J486" s="5">
        <f t="shared" si="61"/>
        <v>114</v>
      </c>
      <c r="K486" s="5" t="str">
        <f t="shared" si="62"/>
        <v>X</v>
      </c>
      <c r="L486" s="5">
        <f t="shared" si="63"/>
        <v>3</v>
      </c>
      <c r="M486" s="5" t="str">
        <f t="shared" si="64"/>
        <v>162</v>
      </c>
      <c r="O486" s="1"/>
    </row>
    <row r="487" spans="1:15">
      <c r="A487" s="303" t="s">
        <v>3588</v>
      </c>
      <c r="B487" s="65" t="str">
        <f t="shared" si="57"/>
        <v>16205</v>
      </c>
      <c r="C487" s="65" t="s">
        <v>1275</v>
      </c>
      <c r="D487" s="301" t="str">
        <f t="shared" si="58"/>
        <v>N01</v>
      </c>
      <c r="E487" s="5" t="str">
        <f t="shared" si="59"/>
        <v>N01</v>
      </c>
      <c r="F487" s="5" t="s">
        <v>92</v>
      </c>
      <c r="G487" s="18">
        <v>12</v>
      </c>
      <c r="H487" s="300" t="s">
        <v>3420</v>
      </c>
      <c r="I487" s="5">
        <f t="shared" si="60"/>
        <v>1</v>
      </c>
      <c r="J487" s="5">
        <f t="shared" si="61"/>
        <v>12</v>
      </c>
      <c r="K487" s="5" t="str">
        <f t="shared" si="62"/>
        <v>X</v>
      </c>
      <c r="L487" s="5">
        <f t="shared" si="63"/>
        <v>1</v>
      </c>
      <c r="M487" s="5" t="str">
        <f t="shared" si="64"/>
        <v>162</v>
      </c>
    </row>
    <row r="488" spans="1:15">
      <c r="A488" s="304" t="s">
        <v>3589</v>
      </c>
      <c r="B488" s="65" t="str">
        <f t="shared" si="57"/>
        <v>16207</v>
      </c>
      <c r="C488" s="66" t="s">
        <v>53</v>
      </c>
      <c r="D488" s="301" t="str">
        <f t="shared" si="58"/>
        <v>N01</v>
      </c>
      <c r="E488" s="5" t="str">
        <f t="shared" si="59"/>
        <v>N01</v>
      </c>
      <c r="F488" s="5" t="s">
        <v>92</v>
      </c>
      <c r="G488" s="18">
        <v>23</v>
      </c>
      <c r="H488" s="300" t="s">
        <v>3421</v>
      </c>
      <c r="I488" s="5">
        <f t="shared" si="60"/>
        <v>1</v>
      </c>
      <c r="J488" s="5">
        <f t="shared" si="61"/>
        <v>23</v>
      </c>
      <c r="K488" s="5" t="str">
        <f t="shared" si="62"/>
        <v>X</v>
      </c>
      <c r="L488" s="5">
        <f t="shared" si="63"/>
        <v>1</v>
      </c>
      <c r="M488" s="5" t="str">
        <f t="shared" si="64"/>
        <v>162</v>
      </c>
    </row>
    <row r="489" spans="1:15">
      <c r="A489" s="303" t="s">
        <v>3590</v>
      </c>
      <c r="B489" s="65" t="str">
        <f t="shared" si="57"/>
        <v>16210</v>
      </c>
      <c r="C489" s="65" t="s">
        <v>1278</v>
      </c>
      <c r="D489" s="301" t="str">
        <f t="shared" si="58"/>
        <v>N01</v>
      </c>
      <c r="E489" s="5" t="str">
        <f t="shared" si="59"/>
        <v>N01</v>
      </c>
      <c r="F489" s="5" t="s">
        <v>92</v>
      </c>
      <c r="G489" s="18">
        <v>46</v>
      </c>
      <c r="H489" s="300" t="s">
        <v>3420</v>
      </c>
      <c r="I489" s="5">
        <f t="shared" si="60"/>
        <v>1</v>
      </c>
      <c r="J489" s="5">
        <f t="shared" si="61"/>
        <v>46</v>
      </c>
      <c r="K489" s="5" t="str">
        <f t="shared" si="62"/>
        <v>X</v>
      </c>
      <c r="L489" s="5">
        <f t="shared" si="63"/>
        <v>1</v>
      </c>
      <c r="M489" s="5" t="str">
        <f t="shared" si="64"/>
        <v>162</v>
      </c>
    </row>
    <row r="490" spans="1:15">
      <c r="A490" s="304" t="s">
        <v>3591</v>
      </c>
      <c r="B490" s="65" t="str">
        <f t="shared" si="57"/>
        <v>16212</v>
      </c>
      <c r="C490" s="66" t="s">
        <v>1280</v>
      </c>
      <c r="D490" s="301" t="str">
        <f t="shared" si="58"/>
        <v>N01</v>
      </c>
      <c r="E490" s="5" t="str">
        <f t="shared" si="59"/>
        <v>N01</v>
      </c>
      <c r="F490" s="5" t="s">
        <v>92</v>
      </c>
      <c r="G490" s="18">
        <v>9</v>
      </c>
      <c r="H490" s="300" t="s">
        <v>3421</v>
      </c>
      <c r="I490" s="5">
        <f t="shared" si="60"/>
        <v>1</v>
      </c>
      <c r="J490" s="5">
        <f t="shared" si="61"/>
        <v>9</v>
      </c>
      <c r="K490" s="5" t="str">
        <f t="shared" si="62"/>
        <v>X</v>
      </c>
      <c r="L490" s="5">
        <f t="shared" si="63"/>
        <v>1</v>
      </c>
      <c r="M490" s="5" t="str">
        <f t="shared" si="64"/>
        <v>162</v>
      </c>
    </row>
    <row r="491" spans="1:15">
      <c r="A491" s="303" t="s">
        <v>3592</v>
      </c>
      <c r="B491" s="65" t="str">
        <f t="shared" si="57"/>
        <v>16218</v>
      </c>
      <c r="C491" s="65" t="s">
        <v>3393</v>
      </c>
      <c r="D491" s="301" t="str">
        <f t="shared" si="58"/>
        <v>N01</v>
      </c>
      <c r="E491" s="5" t="str">
        <f t="shared" si="59"/>
        <v>N01</v>
      </c>
      <c r="F491" s="5" t="s">
        <v>92</v>
      </c>
      <c r="G491" s="18">
        <v>7</v>
      </c>
      <c r="H491" s="300" t="s">
        <v>3420</v>
      </c>
      <c r="I491" s="5">
        <f t="shared" si="60"/>
        <v>1</v>
      </c>
      <c r="J491" s="5">
        <f t="shared" si="61"/>
        <v>7</v>
      </c>
      <c r="K491" s="5" t="str">
        <f t="shared" si="62"/>
        <v>X</v>
      </c>
      <c r="L491" s="5">
        <f t="shared" si="63"/>
        <v>1</v>
      </c>
      <c r="M491" s="5" t="str">
        <f t="shared" si="64"/>
        <v>162</v>
      </c>
    </row>
    <row r="492" spans="1:15" hidden="1">
      <c r="A492" s="304" t="s">
        <v>3593</v>
      </c>
      <c r="B492" s="65" t="str">
        <f t="shared" si="57"/>
        <v>16234</v>
      </c>
      <c r="C492" s="66" t="s">
        <v>1282</v>
      </c>
      <c r="D492" s="301" t="str">
        <f t="shared" si="58"/>
        <v>N01</v>
      </c>
      <c r="E492" s="5" t="str">
        <f t="shared" si="59"/>
        <v>N01</v>
      </c>
      <c r="F492" s="5" t="s">
        <v>92</v>
      </c>
      <c r="G492" s="18">
        <v>12</v>
      </c>
      <c r="H492" s="300" t="s">
        <v>3421</v>
      </c>
      <c r="I492" s="5">
        <f t="shared" si="60"/>
        <v>1</v>
      </c>
      <c r="J492" s="5">
        <f t="shared" si="61"/>
        <v>12</v>
      </c>
      <c r="K492" s="5" t="str">
        <f t="shared" si="62"/>
        <v/>
      </c>
      <c r="L492" s="5">
        <f t="shared" si="63"/>
        <v>1</v>
      </c>
      <c r="M492" s="5" t="str">
        <f t="shared" si="64"/>
        <v>162</v>
      </c>
    </row>
    <row r="493" spans="1:15" hidden="1">
      <c r="A493" s="303" t="s">
        <v>3593</v>
      </c>
      <c r="B493" s="65" t="str">
        <f t="shared" si="57"/>
        <v>16234</v>
      </c>
      <c r="C493" s="65" t="s">
        <v>1282</v>
      </c>
      <c r="D493" s="301" t="str">
        <f t="shared" si="58"/>
        <v>N01,N02</v>
      </c>
      <c r="E493" s="5" t="str">
        <f t="shared" si="59"/>
        <v>N01,N02</v>
      </c>
      <c r="F493" s="5" t="s">
        <v>97</v>
      </c>
      <c r="G493" s="18">
        <v>8</v>
      </c>
      <c r="H493" s="300" t="s">
        <v>3421</v>
      </c>
      <c r="I493" s="5">
        <f t="shared" si="60"/>
        <v>2</v>
      </c>
      <c r="J493" s="5">
        <f t="shared" si="61"/>
        <v>20</v>
      </c>
      <c r="K493" s="5" t="str">
        <f t="shared" si="62"/>
        <v/>
      </c>
      <c r="L493" s="5">
        <f t="shared" si="63"/>
        <v>2</v>
      </c>
      <c r="M493" s="5" t="str">
        <f t="shared" si="64"/>
        <v>162</v>
      </c>
    </row>
    <row r="494" spans="1:15">
      <c r="A494" s="304" t="s">
        <v>3593</v>
      </c>
      <c r="B494" s="65" t="str">
        <f t="shared" si="57"/>
        <v>16234</v>
      </c>
      <c r="C494" s="66" t="s">
        <v>1282</v>
      </c>
      <c r="D494" s="301" t="str">
        <f t="shared" si="58"/>
        <v>N01-N03</v>
      </c>
      <c r="E494" s="5" t="str">
        <f t="shared" si="59"/>
        <v>N01,N02,N03</v>
      </c>
      <c r="F494" s="5" t="s">
        <v>95</v>
      </c>
      <c r="G494" s="18">
        <v>26</v>
      </c>
      <c r="H494" s="300" t="s">
        <v>3421</v>
      </c>
      <c r="I494" s="5">
        <f t="shared" si="60"/>
        <v>3</v>
      </c>
      <c r="J494" s="5">
        <f t="shared" si="61"/>
        <v>46</v>
      </c>
      <c r="K494" s="5" t="str">
        <f t="shared" si="62"/>
        <v>X</v>
      </c>
      <c r="L494" s="5">
        <f t="shared" si="63"/>
        <v>3</v>
      </c>
      <c r="M494" s="5" t="str">
        <f t="shared" si="64"/>
        <v>162</v>
      </c>
    </row>
    <row r="495" spans="1:15" hidden="1">
      <c r="A495" s="303" t="s">
        <v>3594</v>
      </c>
      <c r="B495" s="65" t="str">
        <f t="shared" si="57"/>
        <v>16238</v>
      </c>
      <c r="C495" s="65" t="s">
        <v>1285</v>
      </c>
      <c r="D495" s="301" t="str">
        <f t="shared" si="58"/>
        <v>N01</v>
      </c>
      <c r="E495" s="5" t="str">
        <f t="shared" si="59"/>
        <v>N01</v>
      </c>
      <c r="F495" s="5" t="s">
        <v>92</v>
      </c>
      <c r="G495" s="18">
        <v>45</v>
      </c>
      <c r="H495" s="300" t="s">
        <v>3419</v>
      </c>
      <c r="I495" s="5">
        <f t="shared" si="60"/>
        <v>1</v>
      </c>
      <c r="J495" s="5">
        <f t="shared" si="61"/>
        <v>45</v>
      </c>
      <c r="K495" s="5" t="str">
        <f t="shared" si="62"/>
        <v/>
      </c>
      <c r="L495" s="5">
        <f t="shared" si="63"/>
        <v>1</v>
      </c>
      <c r="M495" s="5" t="str">
        <f t="shared" si="64"/>
        <v>162</v>
      </c>
    </row>
    <row r="496" spans="1:15" hidden="1">
      <c r="A496" s="304" t="s">
        <v>3594</v>
      </c>
      <c r="B496" s="65" t="str">
        <f t="shared" si="57"/>
        <v>16238</v>
      </c>
      <c r="C496" s="66" t="s">
        <v>1285</v>
      </c>
      <c r="D496" s="301" t="str">
        <f t="shared" si="58"/>
        <v>N01,N02</v>
      </c>
      <c r="E496" s="5" t="str">
        <f t="shared" si="59"/>
        <v>N01,N02</v>
      </c>
      <c r="F496" s="5" t="s">
        <v>97</v>
      </c>
      <c r="G496" s="18">
        <v>36</v>
      </c>
      <c r="H496" s="300" t="s">
        <v>3419</v>
      </c>
      <c r="I496" s="5">
        <f t="shared" si="60"/>
        <v>2</v>
      </c>
      <c r="J496" s="5">
        <f t="shared" si="61"/>
        <v>81</v>
      </c>
      <c r="K496" s="5" t="str">
        <f t="shared" si="62"/>
        <v/>
      </c>
      <c r="L496" s="5">
        <f t="shared" si="63"/>
        <v>2</v>
      </c>
      <c r="M496" s="5" t="str">
        <f t="shared" si="64"/>
        <v>162</v>
      </c>
    </row>
    <row r="497" spans="1:13">
      <c r="A497" s="303" t="s">
        <v>3594</v>
      </c>
      <c r="B497" s="65" t="str">
        <f t="shared" si="57"/>
        <v>16238</v>
      </c>
      <c r="C497" s="65" t="s">
        <v>1285</v>
      </c>
      <c r="D497" s="301" t="str">
        <f t="shared" si="58"/>
        <v>N01-N03</v>
      </c>
      <c r="E497" s="5" t="str">
        <f t="shared" si="59"/>
        <v>N01,N02,N03</v>
      </c>
      <c r="F497" s="5" t="s">
        <v>95</v>
      </c>
      <c r="G497" s="18">
        <v>45</v>
      </c>
      <c r="H497" s="300" t="s">
        <v>3419</v>
      </c>
      <c r="I497" s="5">
        <f t="shared" si="60"/>
        <v>3</v>
      </c>
      <c r="J497" s="5">
        <f t="shared" si="61"/>
        <v>126</v>
      </c>
      <c r="K497" s="5" t="str">
        <f t="shared" si="62"/>
        <v>X</v>
      </c>
      <c r="L497" s="5">
        <f t="shared" si="63"/>
        <v>3</v>
      </c>
      <c r="M497" s="5" t="str">
        <f t="shared" si="64"/>
        <v>162</v>
      </c>
    </row>
    <row r="498" spans="1:13">
      <c r="A498" s="304" t="s">
        <v>3595</v>
      </c>
      <c r="B498" s="65" t="str">
        <f t="shared" si="57"/>
        <v>16240</v>
      </c>
      <c r="C498" s="66" t="s">
        <v>1286</v>
      </c>
      <c r="D498" s="301" t="str">
        <f t="shared" si="58"/>
        <v>N01</v>
      </c>
      <c r="E498" s="5" t="str">
        <f t="shared" si="59"/>
        <v>N01</v>
      </c>
      <c r="F498" s="5" t="s">
        <v>92</v>
      </c>
      <c r="G498" s="18">
        <v>45</v>
      </c>
      <c r="H498" s="300" t="s">
        <v>3420</v>
      </c>
      <c r="I498" s="5">
        <f t="shared" si="60"/>
        <v>1</v>
      </c>
      <c r="J498" s="5">
        <f t="shared" si="61"/>
        <v>45</v>
      </c>
      <c r="K498" s="5" t="str">
        <f t="shared" si="62"/>
        <v>X</v>
      </c>
      <c r="L498" s="5">
        <f t="shared" si="63"/>
        <v>1</v>
      </c>
      <c r="M498" s="5" t="str">
        <f t="shared" si="64"/>
        <v>162</v>
      </c>
    </row>
    <row r="499" spans="1:13" hidden="1">
      <c r="A499" s="303" t="s">
        <v>3596</v>
      </c>
      <c r="B499" s="65" t="str">
        <f t="shared" si="57"/>
        <v>16246</v>
      </c>
      <c r="C499" s="65" t="s">
        <v>1272</v>
      </c>
      <c r="D499" s="301" t="str">
        <f t="shared" si="58"/>
        <v>N01</v>
      </c>
      <c r="E499" s="5" t="str">
        <f t="shared" si="59"/>
        <v>N01</v>
      </c>
      <c r="F499" s="5" t="s">
        <v>92</v>
      </c>
      <c r="G499" s="18">
        <v>14</v>
      </c>
      <c r="H499" s="300" t="s">
        <v>3420</v>
      </c>
      <c r="I499" s="5">
        <f t="shared" si="60"/>
        <v>1</v>
      </c>
      <c r="J499" s="5">
        <f t="shared" si="61"/>
        <v>14</v>
      </c>
      <c r="K499" s="5" t="str">
        <f t="shared" si="62"/>
        <v/>
      </c>
      <c r="L499" s="5">
        <f t="shared" si="63"/>
        <v>1</v>
      </c>
      <c r="M499" s="5" t="str">
        <f t="shared" si="64"/>
        <v>162</v>
      </c>
    </row>
    <row r="500" spans="1:13" hidden="1">
      <c r="A500" s="304" t="s">
        <v>3596</v>
      </c>
      <c r="B500" s="65" t="str">
        <f t="shared" si="57"/>
        <v>16246</v>
      </c>
      <c r="C500" s="66" t="s">
        <v>1272</v>
      </c>
      <c r="D500" s="301" t="str">
        <f t="shared" si="58"/>
        <v>N01,N02</v>
      </c>
      <c r="E500" s="5" t="str">
        <f t="shared" si="59"/>
        <v>N01,N02</v>
      </c>
      <c r="F500" s="5" t="s">
        <v>97</v>
      </c>
      <c r="G500" s="18">
        <v>32</v>
      </c>
      <c r="H500" s="300" t="s">
        <v>3420</v>
      </c>
      <c r="I500" s="5">
        <f t="shared" si="60"/>
        <v>2</v>
      </c>
      <c r="J500" s="5">
        <f t="shared" si="61"/>
        <v>46</v>
      </c>
      <c r="K500" s="5" t="str">
        <f t="shared" si="62"/>
        <v/>
      </c>
      <c r="L500" s="5">
        <f t="shared" si="63"/>
        <v>2</v>
      </c>
      <c r="M500" s="5" t="str">
        <f t="shared" si="64"/>
        <v>162</v>
      </c>
    </row>
    <row r="501" spans="1:13">
      <c r="A501" s="303" t="s">
        <v>3596</v>
      </c>
      <c r="B501" s="65" t="str">
        <f t="shared" si="57"/>
        <v>16246</v>
      </c>
      <c r="C501" s="65" t="s">
        <v>1272</v>
      </c>
      <c r="D501" s="301" t="str">
        <f t="shared" si="58"/>
        <v>N01-N03</v>
      </c>
      <c r="E501" s="5" t="str">
        <f t="shared" si="59"/>
        <v>N01,N02,N03</v>
      </c>
      <c r="F501" s="5" t="s">
        <v>95</v>
      </c>
      <c r="G501" s="18">
        <v>19</v>
      </c>
      <c r="H501" s="300" t="s">
        <v>3420</v>
      </c>
      <c r="I501" s="5">
        <f t="shared" si="60"/>
        <v>3</v>
      </c>
      <c r="J501" s="5">
        <f t="shared" si="61"/>
        <v>65</v>
      </c>
      <c r="K501" s="5" t="str">
        <f t="shared" si="62"/>
        <v>X</v>
      </c>
      <c r="L501" s="5">
        <f t="shared" si="63"/>
        <v>3</v>
      </c>
      <c r="M501" s="5" t="str">
        <f t="shared" si="64"/>
        <v>162</v>
      </c>
    </row>
    <row r="502" spans="1:13">
      <c r="A502" s="304" t="s">
        <v>3597</v>
      </c>
      <c r="B502" s="65" t="str">
        <f t="shared" si="57"/>
        <v>16250</v>
      </c>
      <c r="C502" s="66" t="s">
        <v>955</v>
      </c>
      <c r="D502" s="301" t="str">
        <f t="shared" si="58"/>
        <v>N02</v>
      </c>
      <c r="E502" s="5" t="str">
        <f t="shared" si="59"/>
        <v>N02</v>
      </c>
      <c r="F502" s="5" t="s">
        <v>97</v>
      </c>
      <c r="G502" s="18">
        <v>22</v>
      </c>
      <c r="H502" s="300" t="s">
        <v>3421</v>
      </c>
      <c r="I502" s="5">
        <f t="shared" si="60"/>
        <v>1</v>
      </c>
      <c r="J502" s="5">
        <f t="shared" si="61"/>
        <v>22</v>
      </c>
      <c r="K502" s="5" t="str">
        <f t="shared" si="62"/>
        <v>X</v>
      </c>
      <c r="L502" s="5">
        <f t="shared" si="63"/>
        <v>1</v>
      </c>
      <c r="M502" s="5" t="str">
        <f t="shared" si="64"/>
        <v>162</v>
      </c>
    </row>
    <row r="503" spans="1:13">
      <c r="A503" s="303" t="s">
        <v>3598</v>
      </c>
      <c r="B503" s="65" t="str">
        <f t="shared" si="57"/>
        <v>16250</v>
      </c>
      <c r="C503" s="65" t="s">
        <v>955</v>
      </c>
      <c r="D503" s="301" t="str">
        <f t="shared" si="58"/>
        <v>N01</v>
      </c>
      <c r="E503" s="5" t="str">
        <f t="shared" si="59"/>
        <v>N01</v>
      </c>
      <c r="F503" s="5" t="s">
        <v>92</v>
      </c>
      <c r="G503" s="18">
        <v>12</v>
      </c>
      <c r="H503" s="300" t="s">
        <v>3420</v>
      </c>
      <c r="I503" s="5">
        <f t="shared" si="60"/>
        <v>1</v>
      </c>
      <c r="J503" s="5">
        <f t="shared" si="61"/>
        <v>12</v>
      </c>
      <c r="K503" s="5" t="str">
        <f t="shared" si="62"/>
        <v>X</v>
      </c>
      <c r="L503" s="5">
        <f t="shared" si="63"/>
        <v>1</v>
      </c>
      <c r="M503" s="5" t="str">
        <f t="shared" si="64"/>
        <v>162</v>
      </c>
    </row>
    <row r="504" spans="1:13">
      <c r="A504" s="304" t="s">
        <v>3599</v>
      </c>
      <c r="B504" s="65" t="str">
        <f t="shared" si="57"/>
        <v>16306</v>
      </c>
      <c r="C504" s="66" t="s">
        <v>956</v>
      </c>
      <c r="D504" s="301" t="str">
        <f t="shared" si="58"/>
        <v>N01</v>
      </c>
      <c r="E504" s="5" t="str">
        <f t="shared" si="59"/>
        <v>N01</v>
      </c>
      <c r="F504" s="5" t="s">
        <v>92</v>
      </c>
      <c r="G504" s="18">
        <v>8</v>
      </c>
      <c r="H504" s="300" t="s">
        <v>3421</v>
      </c>
      <c r="I504" s="5">
        <f t="shared" si="60"/>
        <v>1</v>
      </c>
      <c r="J504" s="5">
        <f t="shared" si="61"/>
        <v>8</v>
      </c>
      <c r="K504" s="5" t="str">
        <f t="shared" si="62"/>
        <v>X</v>
      </c>
      <c r="L504" s="5">
        <f t="shared" si="63"/>
        <v>1</v>
      </c>
      <c r="M504" s="5" t="str">
        <f t="shared" si="64"/>
        <v>163</v>
      </c>
    </row>
    <row r="505" spans="1:13">
      <c r="A505" s="303" t="s">
        <v>3600</v>
      </c>
      <c r="B505" s="65" t="str">
        <f t="shared" si="57"/>
        <v>16308</v>
      </c>
      <c r="C505" s="65" t="s">
        <v>957</v>
      </c>
      <c r="D505" s="301" t="str">
        <f t="shared" si="58"/>
        <v>N01</v>
      </c>
      <c r="E505" s="5" t="str">
        <f t="shared" si="59"/>
        <v>N01</v>
      </c>
      <c r="F505" s="5" t="s">
        <v>92</v>
      </c>
      <c r="G505" s="18">
        <v>6</v>
      </c>
      <c r="H505" s="300" t="s">
        <v>3421</v>
      </c>
      <c r="I505" s="5">
        <f t="shared" si="60"/>
        <v>1</v>
      </c>
      <c r="J505" s="5">
        <f t="shared" si="61"/>
        <v>6</v>
      </c>
      <c r="K505" s="5" t="str">
        <f t="shared" si="62"/>
        <v>X</v>
      </c>
      <c r="L505" s="5">
        <f t="shared" si="63"/>
        <v>1</v>
      </c>
      <c r="M505" s="5" t="str">
        <f t="shared" si="64"/>
        <v>163</v>
      </c>
    </row>
    <row r="506" spans="1:13" hidden="1">
      <c r="A506" s="304" t="s">
        <v>3601</v>
      </c>
      <c r="B506" s="65" t="str">
        <f t="shared" si="57"/>
        <v>16317</v>
      </c>
      <c r="C506" s="66" t="s">
        <v>1287</v>
      </c>
      <c r="D506" s="301" t="str">
        <f t="shared" si="58"/>
        <v>N01</v>
      </c>
      <c r="E506" s="5" t="str">
        <f t="shared" si="59"/>
        <v>N01</v>
      </c>
      <c r="F506" s="5" t="s">
        <v>92</v>
      </c>
      <c r="G506" s="18">
        <v>46</v>
      </c>
      <c r="H506" s="300" t="s">
        <v>3419</v>
      </c>
      <c r="I506" s="5">
        <f t="shared" si="60"/>
        <v>1</v>
      </c>
      <c r="J506" s="5">
        <f t="shared" si="61"/>
        <v>46</v>
      </c>
      <c r="K506" s="5" t="str">
        <f t="shared" si="62"/>
        <v/>
      </c>
      <c r="L506" s="5">
        <f t="shared" si="63"/>
        <v>1</v>
      </c>
      <c r="M506" s="5" t="str">
        <f t="shared" si="64"/>
        <v>163</v>
      </c>
    </row>
    <row r="507" spans="1:13" hidden="1">
      <c r="A507" s="303" t="s">
        <v>3601</v>
      </c>
      <c r="B507" s="65" t="str">
        <f t="shared" si="57"/>
        <v>16317</v>
      </c>
      <c r="C507" s="65" t="s">
        <v>1287</v>
      </c>
      <c r="D507" s="301" t="str">
        <f t="shared" si="58"/>
        <v>N01,N02</v>
      </c>
      <c r="E507" s="5" t="str">
        <f t="shared" si="59"/>
        <v>N01,N02</v>
      </c>
      <c r="F507" s="5" t="s">
        <v>97</v>
      </c>
      <c r="G507" s="18">
        <v>46</v>
      </c>
      <c r="H507" s="300" t="s">
        <v>3419</v>
      </c>
      <c r="I507" s="5">
        <f t="shared" si="60"/>
        <v>2</v>
      </c>
      <c r="J507" s="5">
        <f t="shared" si="61"/>
        <v>92</v>
      </c>
      <c r="K507" s="5" t="str">
        <f t="shared" si="62"/>
        <v/>
      </c>
      <c r="L507" s="5">
        <f t="shared" si="63"/>
        <v>2</v>
      </c>
      <c r="M507" s="5" t="str">
        <f t="shared" si="64"/>
        <v>163</v>
      </c>
    </row>
    <row r="508" spans="1:13" hidden="1">
      <c r="A508" s="304" t="s">
        <v>3601</v>
      </c>
      <c r="B508" s="65" t="str">
        <f t="shared" si="57"/>
        <v>16317</v>
      </c>
      <c r="C508" s="66" t="s">
        <v>1287</v>
      </c>
      <c r="D508" s="301" t="str">
        <f t="shared" si="58"/>
        <v>N01,N02,N03</v>
      </c>
      <c r="E508" s="5" t="str">
        <f t="shared" si="59"/>
        <v>N01,N02,N03</v>
      </c>
      <c r="F508" s="5" t="s">
        <v>95</v>
      </c>
      <c r="G508" s="18">
        <v>48</v>
      </c>
      <c r="H508" s="300" t="s">
        <v>3419</v>
      </c>
      <c r="I508" s="5">
        <f t="shared" si="60"/>
        <v>3</v>
      </c>
      <c r="J508" s="5">
        <f t="shared" si="61"/>
        <v>140</v>
      </c>
      <c r="K508" s="5" t="str">
        <f t="shared" si="62"/>
        <v/>
      </c>
      <c r="L508" s="5">
        <f t="shared" si="63"/>
        <v>3</v>
      </c>
      <c r="M508" s="5" t="str">
        <f t="shared" si="64"/>
        <v>163</v>
      </c>
    </row>
    <row r="509" spans="1:13" hidden="1">
      <c r="A509" s="303" t="s">
        <v>3601</v>
      </c>
      <c r="B509" s="65" t="str">
        <f t="shared" si="57"/>
        <v>16317</v>
      </c>
      <c r="C509" s="65" t="s">
        <v>1287</v>
      </c>
      <c r="D509" s="301" t="str">
        <f t="shared" si="58"/>
        <v>N01,N02,N03,N04</v>
      </c>
      <c r="E509" s="5" t="str">
        <f t="shared" si="59"/>
        <v>N01,N02,N03,N04</v>
      </c>
      <c r="F509" s="5" t="s">
        <v>96</v>
      </c>
      <c r="G509" s="18">
        <v>42</v>
      </c>
      <c r="H509" s="300" t="s">
        <v>3419</v>
      </c>
      <c r="I509" s="5">
        <f t="shared" si="60"/>
        <v>4</v>
      </c>
      <c r="J509" s="5">
        <f t="shared" si="61"/>
        <v>182</v>
      </c>
      <c r="K509" s="5" t="str">
        <f t="shared" si="62"/>
        <v/>
      </c>
      <c r="L509" s="5">
        <f t="shared" si="63"/>
        <v>4</v>
      </c>
      <c r="M509" s="5" t="str">
        <f t="shared" si="64"/>
        <v>163</v>
      </c>
    </row>
    <row r="510" spans="1:13" hidden="1">
      <c r="A510" s="304" t="s">
        <v>3601</v>
      </c>
      <c r="B510" s="65" t="str">
        <f t="shared" si="57"/>
        <v>16317</v>
      </c>
      <c r="C510" s="66" t="s">
        <v>1287</v>
      </c>
      <c r="D510" s="301" t="str">
        <f t="shared" si="58"/>
        <v>N01,N02,N03,N04,N05</v>
      </c>
      <c r="E510" s="5" t="str">
        <f t="shared" si="59"/>
        <v>N01,N02,N03,N04,N05</v>
      </c>
      <c r="F510" s="5" t="s">
        <v>94</v>
      </c>
      <c r="G510" s="18">
        <v>44</v>
      </c>
      <c r="H510" s="300" t="s">
        <v>3419</v>
      </c>
      <c r="I510" s="5">
        <f t="shared" si="60"/>
        <v>5</v>
      </c>
      <c r="J510" s="5">
        <f t="shared" si="61"/>
        <v>226</v>
      </c>
      <c r="K510" s="5" t="str">
        <f t="shared" si="62"/>
        <v/>
      </c>
      <c r="L510" s="5">
        <f t="shared" si="63"/>
        <v>5</v>
      </c>
      <c r="M510" s="5" t="str">
        <f t="shared" si="64"/>
        <v>163</v>
      </c>
    </row>
    <row r="511" spans="1:13" hidden="1">
      <c r="A511" s="303" t="s">
        <v>3601</v>
      </c>
      <c r="B511" s="65" t="str">
        <f t="shared" si="57"/>
        <v>16317</v>
      </c>
      <c r="C511" s="65" t="s">
        <v>1287</v>
      </c>
      <c r="D511" s="301" t="str">
        <f t="shared" si="58"/>
        <v>N01,N02,N03,N04,N05,N06</v>
      </c>
      <c r="E511" s="5" t="str">
        <f t="shared" si="59"/>
        <v>N01,N02,N03,N04,N05,N06</v>
      </c>
      <c r="F511" s="5" t="s">
        <v>93</v>
      </c>
      <c r="G511" s="18">
        <v>50</v>
      </c>
      <c r="H511" s="300" t="s">
        <v>3419</v>
      </c>
      <c r="I511" s="5">
        <f t="shared" si="60"/>
        <v>6</v>
      </c>
      <c r="J511" s="5">
        <f t="shared" si="61"/>
        <v>276</v>
      </c>
      <c r="K511" s="5" t="str">
        <f t="shared" si="62"/>
        <v/>
      </c>
      <c r="L511" s="5">
        <f t="shared" si="63"/>
        <v>6</v>
      </c>
      <c r="M511" s="5" t="str">
        <f t="shared" si="64"/>
        <v>163</v>
      </c>
    </row>
    <row r="512" spans="1:13">
      <c r="A512" s="304" t="s">
        <v>3601</v>
      </c>
      <c r="B512" s="65" t="str">
        <f t="shared" si="57"/>
        <v>16317</v>
      </c>
      <c r="C512" s="66" t="s">
        <v>1287</v>
      </c>
      <c r="D512" s="301" t="str">
        <f t="shared" si="58"/>
        <v>N01-N07</v>
      </c>
      <c r="E512" s="5" t="str">
        <f t="shared" si="59"/>
        <v>N01,N02,N03,N04,N05,N06,N07</v>
      </c>
      <c r="F512" s="5" t="s">
        <v>122</v>
      </c>
      <c r="G512" s="18">
        <v>19</v>
      </c>
      <c r="H512" s="300" t="s">
        <v>3419</v>
      </c>
      <c r="I512" s="5">
        <f t="shared" si="60"/>
        <v>7</v>
      </c>
      <c r="J512" s="5">
        <f t="shared" si="61"/>
        <v>295</v>
      </c>
      <c r="K512" s="5" t="str">
        <f t="shared" si="62"/>
        <v>X</v>
      </c>
      <c r="L512" s="5">
        <f t="shared" si="63"/>
        <v>7</v>
      </c>
      <c r="M512" s="5" t="str">
        <f t="shared" si="64"/>
        <v>163</v>
      </c>
    </row>
    <row r="513" spans="1:15">
      <c r="A513" s="303" t="s">
        <v>3602</v>
      </c>
      <c r="B513" s="65" t="str">
        <f t="shared" si="57"/>
        <v>16319</v>
      </c>
      <c r="C513" s="65" t="s">
        <v>169</v>
      </c>
      <c r="D513" s="301" t="str">
        <f t="shared" si="58"/>
        <v>N01</v>
      </c>
      <c r="E513" s="5" t="str">
        <f t="shared" si="59"/>
        <v>N01</v>
      </c>
      <c r="F513" s="5" t="s">
        <v>92</v>
      </c>
      <c r="G513" s="18">
        <v>4</v>
      </c>
      <c r="H513" s="300" t="s">
        <v>3421</v>
      </c>
      <c r="I513" s="5">
        <f t="shared" si="60"/>
        <v>1</v>
      </c>
      <c r="J513" s="5">
        <f t="shared" si="61"/>
        <v>4</v>
      </c>
      <c r="K513" s="5" t="str">
        <f t="shared" si="62"/>
        <v>X</v>
      </c>
      <c r="L513" s="5">
        <f t="shared" si="63"/>
        <v>1</v>
      </c>
      <c r="M513" s="5" t="str">
        <f t="shared" si="64"/>
        <v>163</v>
      </c>
    </row>
    <row r="514" spans="1:15" hidden="1">
      <c r="A514" s="304" t="s">
        <v>3603</v>
      </c>
      <c r="B514" s="65" t="str">
        <f t="shared" si="57"/>
        <v>16320</v>
      </c>
      <c r="C514" s="66" t="s">
        <v>1291</v>
      </c>
      <c r="D514" s="301" t="str">
        <f t="shared" si="58"/>
        <v>N01</v>
      </c>
      <c r="E514" s="5" t="str">
        <f t="shared" si="59"/>
        <v>N01</v>
      </c>
      <c r="F514" s="5" t="s">
        <v>92</v>
      </c>
      <c r="G514" s="18">
        <v>50</v>
      </c>
      <c r="H514" s="300" t="s">
        <v>3419</v>
      </c>
      <c r="I514" s="5">
        <f t="shared" si="60"/>
        <v>1</v>
      </c>
      <c r="J514" s="5">
        <f t="shared" si="61"/>
        <v>50</v>
      </c>
      <c r="K514" s="5" t="str">
        <f t="shared" si="62"/>
        <v/>
      </c>
      <c r="L514" s="5">
        <f t="shared" si="63"/>
        <v>1</v>
      </c>
      <c r="M514" s="5" t="str">
        <f t="shared" si="64"/>
        <v>163</v>
      </c>
      <c r="O514" s="1"/>
    </row>
    <row r="515" spans="1:15" hidden="1">
      <c r="A515" s="303" t="s">
        <v>3603</v>
      </c>
      <c r="B515" s="65" t="str">
        <f t="shared" ref="B515:B563" si="65">LEFT(A515,(LEN(A515)-5))</f>
        <v>16320</v>
      </c>
      <c r="C515" s="65" t="s">
        <v>1291</v>
      </c>
      <c r="D515" s="301" t="str">
        <f t="shared" ref="D515:D578" si="66">IF(AND(K515="x",LEN(E515)&gt;4),LEFT(E515,3)&amp;"-"&amp;RIGHT(E515,3),IF(LEN(K515)&lt;4,E515,""))</f>
        <v>N01,N02</v>
      </c>
      <c r="E515" s="5" t="str">
        <f t="shared" ref="E515:E578" si="67">IF(A515=A514,E514&amp;","&amp;F515,F515)</f>
        <v>N01,N02</v>
      </c>
      <c r="F515" s="5" t="s">
        <v>97</v>
      </c>
      <c r="G515" s="18">
        <v>49</v>
      </c>
      <c r="H515" s="300" t="s">
        <v>3419</v>
      </c>
      <c r="I515" s="5">
        <f t="shared" ref="I515:I578" si="68">IF(A515=A514,1+I514,1)</f>
        <v>2</v>
      </c>
      <c r="J515" s="5">
        <f t="shared" ref="J515:J578" si="69">IF(A515=A514,J514+G515,G515)</f>
        <v>99</v>
      </c>
      <c r="K515" s="5" t="str">
        <f t="shared" ref="K515:K578" si="70">IF(A516&lt;&gt;A515,"X","")</f>
        <v/>
      </c>
      <c r="L515" s="5">
        <f t="shared" ref="L515:L578" si="71">LEN(E515)-LEN(SUBSTITUTE(E515,",",""))+1</f>
        <v>2</v>
      </c>
      <c r="M515" s="5" t="str">
        <f t="shared" ref="M515:M578" si="72">LEFT(A515,3)</f>
        <v>163</v>
      </c>
    </row>
    <row r="516" spans="1:15" hidden="1">
      <c r="A516" s="304" t="s">
        <v>3603</v>
      </c>
      <c r="B516" s="65" t="str">
        <f t="shared" si="65"/>
        <v>16320</v>
      </c>
      <c r="C516" s="66" t="s">
        <v>1291</v>
      </c>
      <c r="D516" s="301" t="str">
        <f t="shared" si="66"/>
        <v>N01,N02,N03</v>
      </c>
      <c r="E516" s="5" t="str">
        <f t="shared" si="67"/>
        <v>N01,N02,N03</v>
      </c>
      <c r="F516" s="5" t="s">
        <v>95</v>
      </c>
      <c r="G516" s="18">
        <v>46</v>
      </c>
      <c r="H516" s="300" t="s">
        <v>3419</v>
      </c>
      <c r="I516" s="5">
        <f t="shared" si="68"/>
        <v>3</v>
      </c>
      <c r="J516" s="5">
        <f t="shared" si="69"/>
        <v>145</v>
      </c>
      <c r="K516" s="5" t="str">
        <f t="shared" si="70"/>
        <v/>
      </c>
      <c r="L516" s="5">
        <f t="shared" si="71"/>
        <v>3</v>
      </c>
      <c r="M516" s="5" t="str">
        <f t="shared" si="72"/>
        <v>163</v>
      </c>
    </row>
    <row r="517" spans="1:15" hidden="1">
      <c r="A517" s="303" t="s">
        <v>3603</v>
      </c>
      <c r="B517" s="65" t="str">
        <f t="shared" si="65"/>
        <v>16320</v>
      </c>
      <c r="C517" s="65" t="s">
        <v>1291</v>
      </c>
      <c r="D517" s="301" t="str">
        <f t="shared" si="66"/>
        <v>N01,N02,N03,N04</v>
      </c>
      <c r="E517" s="5" t="str">
        <f t="shared" si="67"/>
        <v>N01,N02,N03,N04</v>
      </c>
      <c r="F517" s="5" t="s">
        <v>96</v>
      </c>
      <c r="G517" s="18">
        <v>50</v>
      </c>
      <c r="H517" s="300" t="s">
        <v>3419</v>
      </c>
      <c r="I517" s="5">
        <f t="shared" si="68"/>
        <v>4</v>
      </c>
      <c r="J517" s="5">
        <f t="shared" si="69"/>
        <v>195</v>
      </c>
      <c r="K517" s="5" t="str">
        <f t="shared" si="70"/>
        <v/>
      </c>
      <c r="L517" s="5">
        <f t="shared" si="71"/>
        <v>4</v>
      </c>
      <c r="M517" s="5" t="str">
        <f t="shared" si="72"/>
        <v>163</v>
      </c>
    </row>
    <row r="518" spans="1:15" hidden="1">
      <c r="A518" s="304" t="s">
        <v>3603</v>
      </c>
      <c r="B518" s="65" t="str">
        <f t="shared" si="65"/>
        <v>16320</v>
      </c>
      <c r="C518" s="66" t="s">
        <v>1291</v>
      </c>
      <c r="D518" s="301" t="str">
        <f t="shared" si="66"/>
        <v>N01,N02,N03,N04,N05</v>
      </c>
      <c r="E518" s="5" t="str">
        <f t="shared" si="67"/>
        <v>N01,N02,N03,N04,N05</v>
      </c>
      <c r="F518" s="5" t="s">
        <v>94</v>
      </c>
      <c r="G518" s="18">
        <v>41</v>
      </c>
      <c r="H518" s="300" t="s">
        <v>3419</v>
      </c>
      <c r="I518" s="5">
        <f t="shared" si="68"/>
        <v>5</v>
      </c>
      <c r="J518" s="5">
        <f t="shared" si="69"/>
        <v>236</v>
      </c>
      <c r="K518" s="5" t="str">
        <f t="shared" si="70"/>
        <v/>
      </c>
      <c r="L518" s="5">
        <f t="shared" si="71"/>
        <v>5</v>
      </c>
      <c r="M518" s="5" t="str">
        <f t="shared" si="72"/>
        <v>163</v>
      </c>
    </row>
    <row r="519" spans="1:15" hidden="1">
      <c r="A519" s="303" t="s">
        <v>3603</v>
      </c>
      <c r="B519" s="65" t="str">
        <f t="shared" si="65"/>
        <v>16320</v>
      </c>
      <c r="C519" s="65" t="s">
        <v>1291</v>
      </c>
      <c r="D519" s="301" t="str">
        <f t="shared" si="66"/>
        <v>N01,N02,N03,N04,N05,N06</v>
      </c>
      <c r="E519" s="5" t="str">
        <f t="shared" si="67"/>
        <v>N01,N02,N03,N04,N05,N06</v>
      </c>
      <c r="F519" s="5" t="s">
        <v>93</v>
      </c>
      <c r="G519" s="18">
        <v>47</v>
      </c>
      <c r="H519" s="300" t="s">
        <v>3419</v>
      </c>
      <c r="I519" s="5">
        <f t="shared" si="68"/>
        <v>6</v>
      </c>
      <c r="J519" s="5">
        <f t="shared" si="69"/>
        <v>283</v>
      </c>
      <c r="K519" s="5" t="str">
        <f t="shared" si="70"/>
        <v/>
      </c>
      <c r="L519" s="5">
        <f t="shared" si="71"/>
        <v>6</v>
      </c>
      <c r="M519" s="5" t="str">
        <f t="shared" si="72"/>
        <v>163</v>
      </c>
    </row>
    <row r="520" spans="1:15">
      <c r="A520" s="304" t="s">
        <v>3603</v>
      </c>
      <c r="B520" s="65" t="str">
        <f t="shared" si="65"/>
        <v>16320</v>
      </c>
      <c r="C520" s="66" t="s">
        <v>1291</v>
      </c>
      <c r="D520" s="301" t="str">
        <f t="shared" si="66"/>
        <v>N01-N07</v>
      </c>
      <c r="E520" s="5" t="str">
        <f t="shared" si="67"/>
        <v>N01,N02,N03,N04,N05,N06,N07</v>
      </c>
      <c r="F520" s="5" t="s">
        <v>122</v>
      </c>
      <c r="G520" s="18">
        <v>46</v>
      </c>
      <c r="H520" s="300" t="s">
        <v>3419</v>
      </c>
      <c r="I520" s="5">
        <f t="shared" si="68"/>
        <v>7</v>
      </c>
      <c r="J520" s="5">
        <f t="shared" si="69"/>
        <v>329</v>
      </c>
      <c r="K520" s="5" t="str">
        <f t="shared" si="70"/>
        <v>X</v>
      </c>
      <c r="L520" s="5">
        <f t="shared" si="71"/>
        <v>7</v>
      </c>
      <c r="M520" s="5" t="str">
        <f t="shared" si="72"/>
        <v>163</v>
      </c>
    </row>
    <row r="521" spans="1:15" hidden="1">
      <c r="A521" s="303" t="s">
        <v>3604</v>
      </c>
      <c r="B521" s="65" t="str">
        <f t="shared" si="65"/>
        <v>16321</v>
      </c>
      <c r="C521" s="65" t="s">
        <v>958</v>
      </c>
      <c r="D521" s="301" t="str">
        <f t="shared" si="66"/>
        <v>N01</v>
      </c>
      <c r="E521" s="5" t="str">
        <f t="shared" si="67"/>
        <v>N01</v>
      </c>
      <c r="F521" s="5" t="s">
        <v>92</v>
      </c>
      <c r="G521" s="18">
        <v>17</v>
      </c>
      <c r="H521" s="300" t="s">
        <v>3420</v>
      </c>
      <c r="I521" s="5">
        <f t="shared" si="68"/>
        <v>1</v>
      </c>
      <c r="J521" s="5">
        <f t="shared" si="69"/>
        <v>17</v>
      </c>
      <c r="K521" s="5" t="str">
        <f t="shared" si="70"/>
        <v/>
      </c>
      <c r="L521" s="5">
        <f t="shared" si="71"/>
        <v>1</v>
      </c>
      <c r="M521" s="5" t="str">
        <f t="shared" si="72"/>
        <v>163</v>
      </c>
    </row>
    <row r="522" spans="1:15">
      <c r="A522" s="304" t="s">
        <v>3604</v>
      </c>
      <c r="B522" s="65" t="str">
        <f t="shared" si="65"/>
        <v>16321</v>
      </c>
      <c r="C522" s="66" t="s">
        <v>958</v>
      </c>
      <c r="D522" s="301" t="str">
        <f t="shared" si="66"/>
        <v>N01-N02</v>
      </c>
      <c r="E522" s="5" t="str">
        <f t="shared" si="67"/>
        <v>N01,N02</v>
      </c>
      <c r="F522" s="5" t="s">
        <v>97</v>
      </c>
      <c r="G522" s="18">
        <v>36</v>
      </c>
      <c r="H522" s="300" t="s">
        <v>3420</v>
      </c>
      <c r="I522" s="5">
        <f t="shared" si="68"/>
        <v>2</v>
      </c>
      <c r="J522" s="5">
        <f t="shared" si="69"/>
        <v>53</v>
      </c>
      <c r="K522" s="5" t="str">
        <f t="shared" si="70"/>
        <v>X</v>
      </c>
      <c r="L522" s="5">
        <f t="shared" si="71"/>
        <v>2</v>
      </c>
      <c r="M522" s="5" t="str">
        <f t="shared" si="72"/>
        <v>163</v>
      </c>
    </row>
    <row r="523" spans="1:15">
      <c r="A523" s="303" t="s">
        <v>3605</v>
      </c>
      <c r="B523" s="65" t="str">
        <f t="shared" si="65"/>
        <v>16326</v>
      </c>
      <c r="C523" s="65" t="s">
        <v>3394</v>
      </c>
      <c r="D523" s="301" t="str">
        <f t="shared" si="66"/>
        <v>N01</v>
      </c>
      <c r="E523" s="5" t="str">
        <f t="shared" si="67"/>
        <v>N01</v>
      </c>
      <c r="F523" s="5" t="s">
        <v>92</v>
      </c>
      <c r="G523" s="18">
        <v>17</v>
      </c>
      <c r="H523" s="300" t="s">
        <v>3421</v>
      </c>
      <c r="I523" s="5">
        <f t="shared" si="68"/>
        <v>1</v>
      </c>
      <c r="J523" s="5">
        <f t="shared" si="69"/>
        <v>17</v>
      </c>
      <c r="K523" s="5" t="str">
        <f t="shared" si="70"/>
        <v>X</v>
      </c>
      <c r="L523" s="5">
        <f t="shared" si="71"/>
        <v>1</v>
      </c>
      <c r="M523" s="5" t="str">
        <f t="shared" si="72"/>
        <v>163</v>
      </c>
    </row>
    <row r="524" spans="1:15">
      <c r="A524" s="304" t="s">
        <v>3606</v>
      </c>
      <c r="B524" s="65" t="str">
        <f t="shared" si="65"/>
        <v>16330</v>
      </c>
      <c r="C524" s="66" t="s">
        <v>3395</v>
      </c>
      <c r="D524" s="301" t="str">
        <f t="shared" si="66"/>
        <v>N01</v>
      </c>
      <c r="E524" s="5" t="str">
        <f t="shared" si="67"/>
        <v>N01</v>
      </c>
      <c r="F524" s="5" t="s">
        <v>92</v>
      </c>
      <c r="G524" s="18">
        <v>12</v>
      </c>
      <c r="H524" s="300" t="s">
        <v>3421</v>
      </c>
      <c r="I524" s="5">
        <f t="shared" si="68"/>
        <v>1</v>
      </c>
      <c r="J524" s="5">
        <f t="shared" si="69"/>
        <v>12</v>
      </c>
      <c r="K524" s="5" t="str">
        <f t="shared" si="70"/>
        <v>X</v>
      </c>
      <c r="L524" s="5">
        <f t="shared" si="71"/>
        <v>1</v>
      </c>
      <c r="M524" s="5" t="str">
        <f t="shared" si="72"/>
        <v>163</v>
      </c>
    </row>
    <row r="525" spans="1:15">
      <c r="A525" s="303" t="s">
        <v>3607</v>
      </c>
      <c r="B525" s="65" t="str">
        <f t="shared" si="65"/>
        <v>16331</v>
      </c>
      <c r="C525" s="65" t="s">
        <v>3396</v>
      </c>
      <c r="D525" s="301" t="str">
        <f t="shared" si="66"/>
        <v>N01</v>
      </c>
      <c r="E525" s="5" t="str">
        <f t="shared" si="67"/>
        <v>N01</v>
      </c>
      <c r="F525" s="5" t="s">
        <v>92</v>
      </c>
      <c r="G525" s="18">
        <v>19</v>
      </c>
      <c r="H525" s="300" t="s">
        <v>3421</v>
      </c>
      <c r="I525" s="5">
        <f t="shared" si="68"/>
        <v>1</v>
      </c>
      <c r="J525" s="5">
        <f t="shared" si="69"/>
        <v>19</v>
      </c>
      <c r="K525" s="5" t="str">
        <f t="shared" si="70"/>
        <v>X</v>
      </c>
      <c r="L525" s="5">
        <f t="shared" si="71"/>
        <v>1</v>
      </c>
      <c r="M525" s="5" t="str">
        <f t="shared" si="72"/>
        <v>163</v>
      </c>
    </row>
    <row r="526" spans="1:15">
      <c r="A526" s="304" t="s">
        <v>3608</v>
      </c>
      <c r="B526" s="65" t="str">
        <f t="shared" si="65"/>
        <v>16333</v>
      </c>
      <c r="C526" s="66" t="s">
        <v>3397</v>
      </c>
      <c r="D526" s="301" t="str">
        <f t="shared" si="66"/>
        <v>N01</v>
      </c>
      <c r="E526" s="5" t="str">
        <f t="shared" si="67"/>
        <v>N01</v>
      </c>
      <c r="F526" s="5" t="s">
        <v>92</v>
      </c>
      <c r="G526" s="18">
        <v>15</v>
      </c>
      <c r="H526" s="300" t="s">
        <v>3421</v>
      </c>
      <c r="I526" s="5">
        <f t="shared" si="68"/>
        <v>1</v>
      </c>
      <c r="J526" s="5">
        <f t="shared" si="69"/>
        <v>15</v>
      </c>
      <c r="K526" s="5" t="str">
        <f t="shared" si="70"/>
        <v>X</v>
      </c>
      <c r="L526" s="5">
        <f t="shared" si="71"/>
        <v>1</v>
      </c>
      <c r="M526" s="5" t="str">
        <f t="shared" si="72"/>
        <v>163</v>
      </c>
    </row>
    <row r="527" spans="1:15">
      <c r="A527" s="303" t="s">
        <v>3609</v>
      </c>
      <c r="B527" s="65" t="str">
        <f t="shared" si="65"/>
        <v>16338</v>
      </c>
      <c r="C527" s="65" t="s">
        <v>960</v>
      </c>
      <c r="D527" s="301" t="str">
        <f t="shared" si="66"/>
        <v>N01</v>
      </c>
      <c r="E527" s="5" t="str">
        <f t="shared" si="67"/>
        <v>N01</v>
      </c>
      <c r="F527" s="5" t="s">
        <v>92</v>
      </c>
      <c r="G527" s="18">
        <v>45</v>
      </c>
      <c r="H527" s="300" t="s">
        <v>3420</v>
      </c>
      <c r="I527" s="5">
        <f t="shared" si="68"/>
        <v>1</v>
      </c>
      <c r="J527" s="5">
        <f t="shared" si="69"/>
        <v>45</v>
      </c>
      <c r="K527" s="5" t="str">
        <f t="shared" si="70"/>
        <v>X</v>
      </c>
      <c r="L527" s="5">
        <f t="shared" si="71"/>
        <v>1</v>
      </c>
      <c r="M527" s="5" t="str">
        <f t="shared" si="72"/>
        <v>163</v>
      </c>
    </row>
    <row r="528" spans="1:15">
      <c r="A528" s="304" t="s">
        <v>3610</v>
      </c>
      <c r="B528" s="65" t="str">
        <f t="shared" si="65"/>
        <v>16345</v>
      </c>
      <c r="C528" s="66" t="s">
        <v>1297</v>
      </c>
      <c r="D528" s="301" t="str">
        <f t="shared" si="66"/>
        <v>N01</v>
      </c>
      <c r="E528" s="5" t="str">
        <f t="shared" si="67"/>
        <v>N01</v>
      </c>
      <c r="F528" s="5" t="s">
        <v>92</v>
      </c>
      <c r="G528" s="18">
        <v>44</v>
      </c>
      <c r="H528" s="300" t="s">
        <v>3420</v>
      </c>
      <c r="I528" s="5">
        <f t="shared" si="68"/>
        <v>1</v>
      </c>
      <c r="J528" s="5">
        <f t="shared" si="69"/>
        <v>44</v>
      </c>
      <c r="K528" s="5" t="str">
        <f t="shared" si="70"/>
        <v>X</v>
      </c>
      <c r="L528" s="5">
        <f t="shared" si="71"/>
        <v>1</v>
      </c>
      <c r="M528" s="5" t="str">
        <f t="shared" si="72"/>
        <v>163</v>
      </c>
    </row>
    <row r="529" spans="1:15">
      <c r="A529" s="303" t="s">
        <v>3611</v>
      </c>
      <c r="B529" s="65" t="str">
        <f t="shared" si="65"/>
        <v>16346</v>
      </c>
      <c r="C529" s="65" t="s">
        <v>963</v>
      </c>
      <c r="D529" s="301" t="str">
        <f t="shared" si="66"/>
        <v>N01</v>
      </c>
      <c r="E529" s="5" t="str">
        <f t="shared" si="67"/>
        <v>N01</v>
      </c>
      <c r="F529" s="5" t="s">
        <v>92</v>
      </c>
      <c r="G529" s="18">
        <v>12</v>
      </c>
      <c r="H529" s="300" t="s">
        <v>3421</v>
      </c>
      <c r="I529" s="5">
        <f t="shared" si="68"/>
        <v>1</v>
      </c>
      <c r="J529" s="5">
        <f t="shared" si="69"/>
        <v>12</v>
      </c>
      <c r="K529" s="5" t="str">
        <f t="shared" si="70"/>
        <v>X</v>
      </c>
      <c r="L529" s="5">
        <f t="shared" si="71"/>
        <v>1</v>
      </c>
      <c r="M529" s="5" t="str">
        <f t="shared" si="72"/>
        <v>163</v>
      </c>
    </row>
    <row r="530" spans="1:15">
      <c r="A530" s="304" t="s">
        <v>3612</v>
      </c>
      <c r="B530" s="65" t="str">
        <f t="shared" si="65"/>
        <v>16403</v>
      </c>
      <c r="C530" s="66" t="s">
        <v>34</v>
      </c>
      <c r="D530" s="301" t="str">
        <f t="shared" si="66"/>
        <v>N01</v>
      </c>
      <c r="E530" s="5" t="str">
        <f t="shared" si="67"/>
        <v>N01</v>
      </c>
      <c r="F530" s="5" t="s">
        <v>92</v>
      </c>
      <c r="G530" s="18">
        <v>7</v>
      </c>
      <c r="H530" s="300" t="s">
        <v>3421</v>
      </c>
      <c r="I530" s="5">
        <f t="shared" si="68"/>
        <v>1</v>
      </c>
      <c r="J530" s="5">
        <f t="shared" si="69"/>
        <v>7</v>
      </c>
      <c r="K530" s="5" t="str">
        <f t="shared" si="70"/>
        <v>X</v>
      </c>
      <c r="L530" s="5">
        <f t="shared" si="71"/>
        <v>1</v>
      </c>
      <c r="M530" s="5" t="str">
        <f t="shared" si="72"/>
        <v>164</v>
      </c>
    </row>
    <row r="531" spans="1:15">
      <c r="A531" s="303" t="s">
        <v>3613</v>
      </c>
      <c r="B531" s="65" t="str">
        <f t="shared" si="65"/>
        <v>16406</v>
      </c>
      <c r="C531" s="65" t="s">
        <v>226</v>
      </c>
      <c r="D531" s="301" t="str">
        <f t="shared" si="66"/>
        <v>N02</v>
      </c>
      <c r="E531" s="5" t="str">
        <f t="shared" si="67"/>
        <v>N02</v>
      </c>
      <c r="F531" s="5" t="s">
        <v>97</v>
      </c>
      <c r="G531" s="18">
        <v>26</v>
      </c>
      <c r="H531" s="300" t="s">
        <v>3421</v>
      </c>
      <c r="I531" s="5">
        <f t="shared" si="68"/>
        <v>1</v>
      </c>
      <c r="J531" s="5">
        <f t="shared" si="69"/>
        <v>26</v>
      </c>
      <c r="K531" s="5" t="str">
        <f t="shared" si="70"/>
        <v>X</v>
      </c>
      <c r="L531" s="5">
        <f t="shared" si="71"/>
        <v>1</v>
      </c>
      <c r="M531" s="5" t="str">
        <f t="shared" si="72"/>
        <v>164</v>
      </c>
      <c r="O531" s="1"/>
    </row>
    <row r="532" spans="1:15">
      <c r="A532" s="304" t="s">
        <v>3614</v>
      </c>
      <c r="B532" s="65" t="str">
        <f t="shared" si="65"/>
        <v>16406</v>
      </c>
      <c r="C532" s="66" t="s">
        <v>226</v>
      </c>
      <c r="D532" s="301" t="str">
        <f t="shared" si="66"/>
        <v>N01</v>
      </c>
      <c r="E532" s="5" t="str">
        <f t="shared" si="67"/>
        <v>N01</v>
      </c>
      <c r="F532" s="5" t="s">
        <v>92</v>
      </c>
      <c r="G532" s="18">
        <v>52</v>
      </c>
      <c r="H532" s="300" t="s">
        <v>3420</v>
      </c>
      <c r="I532" s="5">
        <f t="shared" si="68"/>
        <v>1</v>
      </c>
      <c r="J532" s="5">
        <f t="shared" si="69"/>
        <v>52</v>
      </c>
      <c r="K532" s="5" t="str">
        <f t="shared" si="70"/>
        <v>X</v>
      </c>
      <c r="L532" s="5">
        <f t="shared" si="71"/>
        <v>1</v>
      </c>
      <c r="M532" s="5" t="str">
        <f t="shared" si="72"/>
        <v>164</v>
      </c>
    </row>
    <row r="533" spans="1:15">
      <c r="A533" s="303" t="s">
        <v>3615</v>
      </c>
      <c r="B533" s="65" t="str">
        <f t="shared" si="65"/>
        <v>16409</v>
      </c>
      <c r="C533" s="65" t="s">
        <v>75</v>
      </c>
      <c r="D533" s="301" t="str">
        <f t="shared" si="66"/>
        <v>N01</v>
      </c>
      <c r="E533" s="5" t="str">
        <f t="shared" si="67"/>
        <v>N01</v>
      </c>
      <c r="F533" s="5" t="s">
        <v>92</v>
      </c>
      <c r="G533" s="18">
        <v>44</v>
      </c>
      <c r="H533" s="300" t="s">
        <v>3420</v>
      </c>
      <c r="I533" s="5">
        <f t="shared" si="68"/>
        <v>1</v>
      </c>
      <c r="J533" s="5">
        <f t="shared" si="69"/>
        <v>44</v>
      </c>
      <c r="K533" s="5" t="str">
        <f t="shared" si="70"/>
        <v>X</v>
      </c>
      <c r="L533" s="5">
        <f t="shared" si="71"/>
        <v>1</v>
      </c>
      <c r="M533" s="5" t="str">
        <f t="shared" si="72"/>
        <v>164</v>
      </c>
    </row>
    <row r="534" spans="1:15">
      <c r="A534" s="304" t="s">
        <v>3616</v>
      </c>
      <c r="B534" s="65" t="str">
        <f t="shared" si="65"/>
        <v>16413</v>
      </c>
      <c r="C534" s="66" t="s">
        <v>386</v>
      </c>
      <c r="D534" s="301" t="str">
        <f t="shared" si="66"/>
        <v>N01</v>
      </c>
      <c r="E534" s="5" t="str">
        <f t="shared" si="67"/>
        <v>N01</v>
      </c>
      <c r="F534" s="5" t="s">
        <v>92</v>
      </c>
      <c r="G534" s="18">
        <v>22</v>
      </c>
      <c r="H534" s="300" t="s">
        <v>3421</v>
      </c>
      <c r="I534" s="5">
        <f t="shared" si="68"/>
        <v>1</v>
      </c>
      <c r="J534" s="5">
        <f t="shared" si="69"/>
        <v>22</v>
      </c>
      <c r="K534" s="5" t="str">
        <f t="shared" si="70"/>
        <v>X</v>
      </c>
      <c r="L534" s="5">
        <f t="shared" si="71"/>
        <v>1</v>
      </c>
      <c r="M534" s="5" t="str">
        <f t="shared" si="72"/>
        <v>164</v>
      </c>
    </row>
    <row r="535" spans="1:15">
      <c r="A535" s="303" t="s">
        <v>3617</v>
      </c>
      <c r="B535" s="65" t="str">
        <f t="shared" si="65"/>
        <v>16415</v>
      </c>
      <c r="C535" s="65" t="s">
        <v>1298</v>
      </c>
      <c r="D535" s="301" t="str">
        <f t="shared" si="66"/>
        <v>N01</v>
      </c>
      <c r="E535" s="5" t="str">
        <f t="shared" si="67"/>
        <v>N01</v>
      </c>
      <c r="F535" s="5" t="s">
        <v>92</v>
      </c>
      <c r="G535" s="18">
        <v>37</v>
      </c>
      <c r="H535" s="300" t="s">
        <v>3421</v>
      </c>
      <c r="I535" s="5">
        <f t="shared" si="68"/>
        <v>1</v>
      </c>
      <c r="J535" s="5">
        <f t="shared" si="69"/>
        <v>37</v>
      </c>
      <c r="K535" s="5" t="str">
        <f t="shared" si="70"/>
        <v>X</v>
      </c>
      <c r="L535" s="5">
        <f t="shared" si="71"/>
        <v>1</v>
      </c>
      <c r="M535" s="5" t="str">
        <f t="shared" si="72"/>
        <v>164</v>
      </c>
    </row>
    <row r="536" spans="1:15">
      <c r="A536" s="304" t="s">
        <v>3618</v>
      </c>
      <c r="B536" s="65" t="str">
        <f t="shared" si="65"/>
        <v>16420</v>
      </c>
      <c r="C536" s="66" t="s">
        <v>1300</v>
      </c>
      <c r="D536" s="301" t="str">
        <f t="shared" si="66"/>
        <v>N01</v>
      </c>
      <c r="E536" s="5" t="str">
        <f t="shared" si="67"/>
        <v>N01</v>
      </c>
      <c r="F536" s="5" t="s">
        <v>92</v>
      </c>
      <c r="G536" s="18">
        <v>28</v>
      </c>
      <c r="H536" s="300" t="s">
        <v>3420</v>
      </c>
      <c r="I536" s="5">
        <f t="shared" si="68"/>
        <v>1</v>
      </c>
      <c r="J536" s="5">
        <f t="shared" si="69"/>
        <v>28</v>
      </c>
      <c r="K536" s="5" t="str">
        <f t="shared" si="70"/>
        <v>X</v>
      </c>
      <c r="L536" s="5">
        <f t="shared" si="71"/>
        <v>1</v>
      </c>
      <c r="M536" s="5" t="str">
        <f t="shared" si="72"/>
        <v>164</v>
      </c>
    </row>
    <row r="537" spans="1:15">
      <c r="A537" s="303" t="s">
        <v>3619</v>
      </c>
      <c r="B537" s="65" t="str">
        <f t="shared" si="65"/>
        <v>16424</v>
      </c>
      <c r="C537" s="65" t="s">
        <v>966</v>
      </c>
      <c r="D537" s="301" t="str">
        <f t="shared" si="66"/>
        <v>N01</v>
      </c>
      <c r="E537" s="5" t="str">
        <f t="shared" si="67"/>
        <v>N01</v>
      </c>
      <c r="F537" s="5" t="s">
        <v>92</v>
      </c>
      <c r="G537" s="18">
        <v>37</v>
      </c>
      <c r="H537" s="300" t="s">
        <v>3421</v>
      </c>
      <c r="I537" s="5">
        <f t="shared" si="68"/>
        <v>1</v>
      </c>
      <c r="J537" s="5">
        <f t="shared" si="69"/>
        <v>37</v>
      </c>
      <c r="K537" s="5" t="str">
        <f t="shared" si="70"/>
        <v>X</v>
      </c>
      <c r="L537" s="5">
        <f t="shared" si="71"/>
        <v>1</v>
      </c>
      <c r="M537" s="5" t="str">
        <f t="shared" si="72"/>
        <v>164</v>
      </c>
    </row>
    <row r="538" spans="1:15">
      <c r="A538" s="304" t="s">
        <v>3620</v>
      </c>
      <c r="B538" s="65" t="str">
        <f t="shared" si="65"/>
        <v>16443</v>
      </c>
      <c r="C538" s="66" t="s">
        <v>388</v>
      </c>
      <c r="D538" s="301" t="str">
        <f t="shared" si="66"/>
        <v>N01</v>
      </c>
      <c r="E538" s="5" t="str">
        <f t="shared" si="67"/>
        <v>N01</v>
      </c>
      <c r="F538" s="5" t="s">
        <v>92</v>
      </c>
      <c r="G538" s="18">
        <v>45</v>
      </c>
      <c r="H538" s="300" t="s">
        <v>3420</v>
      </c>
      <c r="I538" s="5">
        <f t="shared" si="68"/>
        <v>1</v>
      </c>
      <c r="J538" s="5">
        <f t="shared" si="69"/>
        <v>45</v>
      </c>
      <c r="K538" s="5" t="str">
        <f t="shared" si="70"/>
        <v>X</v>
      </c>
      <c r="L538" s="5">
        <f t="shared" si="71"/>
        <v>1</v>
      </c>
      <c r="M538" s="5" t="str">
        <f t="shared" si="72"/>
        <v>164</v>
      </c>
    </row>
    <row r="539" spans="1:15">
      <c r="A539" s="303" t="s">
        <v>3621</v>
      </c>
      <c r="B539" s="65" t="str">
        <f t="shared" si="65"/>
        <v>16445</v>
      </c>
      <c r="C539" s="65" t="s">
        <v>1301</v>
      </c>
      <c r="D539" s="301" t="str">
        <f t="shared" si="66"/>
        <v>N01</v>
      </c>
      <c r="E539" s="5" t="str">
        <f t="shared" si="67"/>
        <v>N01</v>
      </c>
      <c r="F539" s="5" t="s">
        <v>92</v>
      </c>
      <c r="G539" s="18">
        <v>12</v>
      </c>
      <c r="H539" s="300" t="s">
        <v>3422</v>
      </c>
      <c r="I539" s="5">
        <f t="shared" si="68"/>
        <v>1</v>
      </c>
      <c r="J539" s="5">
        <f t="shared" si="69"/>
        <v>12</v>
      </c>
      <c r="K539" s="5" t="str">
        <f t="shared" si="70"/>
        <v>X</v>
      </c>
      <c r="L539" s="5">
        <f t="shared" si="71"/>
        <v>1</v>
      </c>
      <c r="M539" s="5" t="str">
        <f t="shared" si="72"/>
        <v>164</v>
      </c>
    </row>
    <row r="540" spans="1:15">
      <c r="A540" s="304" t="s">
        <v>3622</v>
      </c>
      <c r="B540" s="65" t="str">
        <f t="shared" si="65"/>
        <v>16446</v>
      </c>
      <c r="C540" s="66" t="s">
        <v>1302</v>
      </c>
      <c r="D540" s="301" t="str">
        <f t="shared" si="66"/>
        <v>N02</v>
      </c>
      <c r="E540" s="5" t="str">
        <f t="shared" si="67"/>
        <v>N02</v>
      </c>
      <c r="F540" s="5" t="s">
        <v>97</v>
      </c>
      <c r="G540" s="18">
        <v>11</v>
      </c>
      <c r="H540" s="300" t="s">
        <v>3422</v>
      </c>
      <c r="I540" s="5">
        <f t="shared" si="68"/>
        <v>1</v>
      </c>
      <c r="J540" s="5">
        <f t="shared" si="69"/>
        <v>11</v>
      </c>
      <c r="K540" s="5" t="str">
        <f t="shared" si="70"/>
        <v>X</v>
      </c>
      <c r="L540" s="5">
        <f t="shared" si="71"/>
        <v>1</v>
      </c>
      <c r="M540" s="5" t="str">
        <f t="shared" si="72"/>
        <v>164</v>
      </c>
    </row>
    <row r="541" spans="1:15">
      <c r="A541" s="303" t="s">
        <v>3623</v>
      </c>
      <c r="B541" s="65" t="str">
        <f t="shared" si="65"/>
        <v>16447</v>
      </c>
      <c r="C541" s="65" t="s">
        <v>33</v>
      </c>
      <c r="D541" s="301" t="str">
        <f t="shared" si="66"/>
        <v>N01</v>
      </c>
      <c r="E541" s="5" t="str">
        <f t="shared" si="67"/>
        <v>N01</v>
      </c>
      <c r="F541" s="5" t="s">
        <v>92</v>
      </c>
      <c r="G541" s="18">
        <v>28</v>
      </c>
      <c r="H541" s="300" t="s">
        <v>3421</v>
      </c>
      <c r="I541" s="5">
        <f t="shared" si="68"/>
        <v>1</v>
      </c>
      <c r="J541" s="5">
        <f t="shared" si="69"/>
        <v>28</v>
      </c>
      <c r="K541" s="5" t="str">
        <f t="shared" si="70"/>
        <v>X</v>
      </c>
      <c r="L541" s="5">
        <f t="shared" si="71"/>
        <v>1</v>
      </c>
      <c r="M541" s="5" t="str">
        <f t="shared" si="72"/>
        <v>164</v>
      </c>
    </row>
    <row r="542" spans="1:15">
      <c r="A542" s="304" t="s">
        <v>3624</v>
      </c>
      <c r="B542" s="65" t="str">
        <f t="shared" si="65"/>
        <v>16502</v>
      </c>
      <c r="C542" s="66" t="s">
        <v>3398</v>
      </c>
      <c r="D542" s="301" t="str">
        <f t="shared" si="66"/>
        <v>N01</v>
      </c>
      <c r="E542" s="5" t="str">
        <f t="shared" si="67"/>
        <v>N01</v>
      </c>
      <c r="F542" s="5" t="s">
        <v>92</v>
      </c>
      <c r="G542" s="18">
        <v>17</v>
      </c>
      <c r="H542" s="300" t="s">
        <v>3420</v>
      </c>
      <c r="I542" s="5">
        <f t="shared" si="68"/>
        <v>1</v>
      </c>
      <c r="J542" s="5">
        <f t="shared" si="69"/>
        <v>17</v>
      </c>
      <c r="K542" s="5" t="str">
        <f t="shared" si="70"/>
        <v>X</v>
      </c>
      <c r="L542" s="5">
        <f t="shared" si="71"/>
        <v>1</v>
      </c>
      <c r="M542" s="5" t="str">
        <f t="shared" si="72"/>
        <v>165</v>
      </c>
    </row>
    <row r="543" spans="1:15">
      <c r="A543" s="303" t="s">
        <v>3625</v>
      </c>
      <c r="B543" s="65" t="str">
        <f t="shared" si="65"/>
        <v>16503</v>
      </c>
      <c r="C543" s="65" t="s">
        <v>1304</v>
      </c>
      <c r="D543" s="301" t="str">
        <f t="shared" si="66"/>
        <v>N01</v>
      </c>
      <c r="E543" s="5" t="str">
        <f t="shared" si="67"/>
        <v>N01</v>
      </c>
      <c r="F543" s="5" t="s">
        <v>92</v>
      </c>
      <c r="G543" s="18">
        <v>14</v>
      </c>
      <c r="H543" s="300" t="s">
        <v>3420</v>
      </c>
      <c r="I543" s="5">
        <f t="shared" si="68"/>
        <v>1</v>
      </c>
      <c r="J543" s="5">
        <f t="shared" si="69"/>
        <v>14</v>
      </c>
      <c r="K543" s="5" t="str">
        <f t="shared" si="70"/>
        <v>X</v>
      </c>
      <c r="L543" s="5">
        <f t="shared" si="71"/>
        <v>1</v>
      </c>
      <c r="M543" s="5" t="str">
        <f t="shared" si="72"/>
        <v>165</v>
      </c>
    </row>
    <row r="544" spans="1:15">
      <c r="A544" s="304" t="s">
        <v>3626</v>
      </c>
      <c r="B544" s="65" t="str">
        <f t="shared" si="65"/>
        <v>16505</v>
      </c>
      <c r="C544" s="66" t="s">
        <v>389</v>
      </c>
      <c r="D544" s="301" t="str">
        <f t="shared" si="66"/>
        <v>N01</v>
      </c>
      <c r="E544" s="5" t="str">
        <f t="shared" si="67"/>
        <v>N01</v>
      </c>
      <c r="F544" s="5" t="s">
        <v>92</v>
      </c>
      <c r="G544" s="18">
        <v>14</v>
      </c>
      <c r="H544" s="300" t="s">
        <v>3420</v>
      </c>
      <c r="I544" s="5">
        <f t="shared" si="68"/>
        <v>1</v>
      </c>
      <c r="J544" s="5">
        <f t="shared" si="69"/>
        <v>14</v>
      </c>
      <c r="K544" s="5" t="str">
        <f t="shared" si="70"/>
        <v>X</v>
      </c>
      <c r="L544" s="5">
        <f t="shared" si="71"/>
        <v>1</v>
      </c>
      <c r="M544" s="5" t="str">
        <f t="shared" si="72"/>
        <v>165</v>
      </c>
      <c r="O544" s="1"/>
    </row>
    <row r="545" spans="1:15">
      <c r="A545" s="303" t="s">
        <v>3627</v>
      </c>
      <c r="B545" s="65" t="str">
        <f t="shared" si="65"/>
        <v>16532</v>
      </c>
      <c r="C545" s="66" t="s">
        <v>1306</v>
      </c>
      <c r="D545" s="301" t="str">
        <f t="shared" si="66"/>
        <v>N01</v>
      </c>
      <c r="E545" s="5" t="str">
        <f t="shared" si="67"/>
        <v>N01</v>
      </c>
      <c r="F545" s="5" t="s">
        <v>92</v>
      </c>
      <c r="G545" s="18">
        <v>6</v>
      </c>
      <c r="H545" s="300" t="s">
        <v>3421</v>
      </c>
      <c r="I545" s="5">
        <f t="shared" si="68"/>
        <v>1</v>
      </c>
      <c r="J545" s="5">
        <f t="shared" si="69"/>
        <v>6</v>
      </c>
      <c r="K545" s="5" t="str">
        <f t="shared" si="70"/>
        <v>X</v>
      </c>
      <c r="L545" s="5">
        <f t="shared" si="71"/>
        <v>1</v>
      </c>
      <c r="M545" s="5" t="str">
        <f t="shared" si="72"/>
        <v>165</v>
      </c>
    </row>
    <row r="546" spans="1:15">
      <c r="A546" s="304" t="s">
        <v>3628</v>
      </c>
      <c r="B546" s="65" t="str">
        <f t="shared" si="65"/>
        <v>16533</v>
      </c>
      <c r="C546" s="66" t="s">
        <v>1307</v>
      </c>
      <c r="D546" s="301" t="str">
        <f t="shared" si="66"/>
        <v>N01</v>
      </c>
      <c r="E546" s="5" t="str">
        <f t="shared" si="67"/>
        <v>N01</v>
      </c>
      <c r="F546" s="5" t="s">
        <v>92</v>
      </c>
      <c r="G546" s="18">
        <v>9</v>
      </c>
      <c r="H546" s="300" t="s">
        <v>3421</v>
      </c>
      <c r="I546" s="5">
        <f t="shared" si="68"/>
        <v>1</v>
      </c>
      <c r="J546" s="5">
        <f t="shared" si="69"/>
        <v>9</v>
      </c>
      <c r="K546" s="5" t="str">
        <f t="shared" si="70"/>
        <v>X</v>
      </c>
      <c r="L546" s="5">
        <f t="shared" si="71"/>
        <v>1</v>
      </c>
      <c r="M546" s="5" t="str">
        <f t="shared" si="72"/>
        <v>165</v>
      </c>
    </row>
    <row r="547" spans="1:15">
      <c r="A547" s="303" t="s">
        <v>3629</v>
      </c>
      <c r="B547" s="65" t="str">
        <f t="shared" si="65"/>
        <v>16534</v>
      </c>
      <c r="C547" s="65" t="s">
        <v>1308</v>
      </c>
      <c r="D547" s="301" t="str">
        <f t="shared" si="66"/>
        <v>N01</v>
      </c>
      <c r="E547" s="5" t="str">
        <f t="shared" si="67"/>
        <v>N01</v>
      </c>
      <c r="F547" s="5" t="s">
        <v>92</v>
      </c>
      <c r="G547" s="18">
        <v>6</v>
      </c>
      <c r="H547" s="300" t="s">
        <v>3421</v>
      </c>
      <c r="I547" s="5">
        <f t="shared" si="68"/>
        <v>1</v>
      </c>
      <c r="J547" s="5">
        <f t="shared" si="69"/>
        <v>6</v>
      </c>
      <c r="K547" s="5" t="str">
        <f t="shared" si="70"/>
        <v>X</v>
      </c>
      <c r="L547" s="5">
        <f t="shared" si="71"/>
        <v>1</v>
      </c>
      <c r="M547" s="5" t="str">
        <f t="shared" si="72"/>
        <v>165</v>
      </c>
    </row>
    <row r="548" spans="1:15">
      <c r="A548" s="304" t="s">
        <v>3630</v>
      </c>
      <c r="B548" s="65" t="str">
        <f t="shared" si="65"/>
        <v>16537</v>
      </c>
      <c r="C548" s="65" t="s">
        <v>1309</v>
      </c>
      <c r="D548" s="301" t="str">
        <f t="shared" si="66"/>
        <v>N01</v>
      </c>
      <c r="E548" s="5" t="str">
        <f t="shared" si="67"/>
        <v>N01</v>
      </c>
      <c r="F548" s="5" t="s">
        <v>92</v>
      </c>
      <c r="G548" s="18">
        <v>11</v>
      </c>
      <c r="H548" s="300" t="s">
        <v>3421</v>
      </c>
      <c r="I548" s="5">
        <f t="shared" si="68"/>
        <v>1</v>
      </c>
      <c r="J548" s="5">
        <f t="shared" si="69"/>
        <v>11</v>
      </c>
      <c r="K548" s="5" t="str">
        <f t="shared" si="70"/>
        <v>X</v>
      </c>
      <c r="L548" s="5">
        <f t="shared" si="71"/>
        <v>1</v>
      </c>
      <c r="M548" s="5" t="str">
        <f t="shared" si="72"/>
        <v>165</v>
      </c>
    </row>
    <row r="549" spans="1:15">
      <c r="A549" s="303" t="s">
        <v>3631</v>
      </c>
      <c r="B549" s="65" t="str">
        <f t="shared" si="65"/>
        <v>16605</v>
      </c>
      <c r="C549" s="65" t="s">
        <v>1310</v>
      </c>
      <c r="D549" s="301" t="str">
        <f t="shared" si="66"/>
        <v>N01</v>
      </c>
      <c r="E549" s="5" t="str">
        <f t="shared" si="67"/>
        <v>N01</v>
      </c>
      <c r="F549" s="5" t="s">
        <v>92</v>
      </c>
      <c r="G549" s="18">
        <v>25</v>
      </c>
      <c r="H549" s="300" t="s">
        <v>3419</v>
      </c>
      <c r="I549" s="5">
        <f t="shared" si="68"/>
        <v>1</v>
      </c>
      <c r="J549" s="5">
        <f t="shared" si="69"/>
        <v>25</v>
      </c>
      <c r="K549" s="5" t="str">
        <f t="shared" si="70"/>
        <v>X</v>
      </c>
      <c r="L549" s="5">
        <f t="shared" si="71"/>
        <v>1</v>
      </c>
      <c r="M549" s="5" t="str">
        <f t="shared" si="72"/>
        <v>166</v>
      </c>
    </row>
    <row r="550" spans="1:15">
      <c r="A550" s="304" t="s">
        <v>3632</v>
      </c>
      <c r="B550" s="65" t="str">
        <f t="shared" si="65"/>
        <v>16606</v>
      </c>
      <c r="C550" s="66" t="s">
        <v>1312</v>
      </c>
      <c r="D550" s="301" t="str">
        <f t="shared" si="66"/>
        <v>N01</v>
      </c>
      <c r="E550" s="5" t="str">
        <f t="shared" si="67"/>
        <v>N01</v>
      </c>
      <c r="F550" s="5" t="s">
        <v>92</v>
      </c>
      <c r="G550" s="18">
        <v>29</v>
      </c>
      <c r="H550" s="300" t="s">
        <v>3419</v>
      </c>
      <c r="I550" s="5">
        <f t="shared" si="68"/>
        <v>1</v>
      </c>
      <c r="J550" s="5">
        <f t="shared" si="69"/>
        <v>29</v>
      </c>
      <c r="K550" s="5" t="str">
        <f t="shared" si="70"/>
        <v>X</v>
      </c>
      <c r="L550" s="5">
        <f t="shared" si="71"/>
        <v>1</v>
      </c>
      <c r="M550" s="5" t="str">
        <f t="shared" si="72"/>
        <v>166</v>
      </c>
    </row>
    <row r="551" spans="1:15">
      <c r="A551" s="303" t="s">
        <v>3633</v>
      </c>
      <c r="B551" s="65" t="str">
        <f t="shared" si="65"/>
        <v>16607</v>
      </c>
      <c r="C551" s="65" t="s">
        <v>968</v>
      </c>
      <c r="D551" s="301" t="str">
        <f t="shared" si="66"/>
        <v>N01</v>
      </c>
      <c r="E551" s="5" t="str">
        <f t="shared" si="67"/>
        <v>N01</v>
      </c>
      <c r="F551" s="5" t="s">
        <v>92</v>
      </c>
      <c r="G551" s="18">
        <v>20</v>
      </c>
      <c r="H551" s="300" t="s">
        <v>3420</v>
      </c>
      <c r="I551" s="5">
        <f t="shared" si="68"/>
        <v>1</v>
      </c>
      <c r="J551" s="5">
        <f t="shared" si="69"/>
        <v>20</v>
      </c>
      <c r="K551" s="5" t="str">
        <f t="shared" si="70"/>
        <v>X</v>
      </c>
      <c r="L551" s="5">
        <f t="shared" si="71"/>
        <v>1</v>
      </c>
      <c r="M551" s="5" t="str">
        <f t="shared" si="72"/>
        <v>166</v>
      </c>
    </row>
    <row r="552" spans="1:15">
      <c r="A552" s="304" t="s">
        <v>3634</v>
      </c>
      <c r="B552" s="65" t="str">
        <f t="shared" si="65"/>
        <v>16614</v>
      </c>
      <c r="C552" s="66" t="s">
        <v>3399</v>
      </c>
      <c r="D552" s="301" t="str">
        <f t="shared" si="66"/>
        <v>N01</v>
      </c>
      <c r="E552" s="5" t="str">
        <f t="shared" si="67"/>
        <v>N01</v>
      </c>
      <c r="F552" s="5" t="s">
        <v>92</v>
      </c>
      <c r="G552" s="18">
        <v>8</v>
      </c>
      <c r="H552" s="300" t="s">
        <v>3421</v>
      </c>
      <c r="I552" s="5">
        <f t="shared" si="68"/>
        <v>1</v>
      </c>
      <c r="J552" s="5">
        <f t="shared" si="69"/>
        <v>8</v>
      </c>
      <c r="K552" s="5" t="str">
        <f t="shared" si="70"/>
        <v>X</v>
      </c>
      <c r="L552" s="5">
        <f t="shared" si="71"/>
        <v>1</v>
      </c>
      <c r="M552" s="5" t="str">
        <f t="shared" si="72"/>
        <v>166</v>
      </c>
    </row>
    <row r="553" spans="1:15">
      <c r="A553" s="303" t="s">
        <v>3635</v>
      </c>
      <c r="B553" s="65" t="str">
        <f t="shared" si="65"/>
        <v>16618</v>
      </c>
      <c r="C553" s="65" t="s">
        <v>3400</v>
      </c>
      <c r="D553" s="301" t="str">
        <f t="shared" si="66"/>
        <v>N01</v>
      </c>
      <c r="E553" s="5" t="str">
        <f t="shared" si="67"/>
        <v>N01</v>
      </c>
      <c r="F553" s="5" t="s">
        <v>92</v>
      </c>
      <c r="G553" s="18">
        <v>6</v>
      </c>
      <c r="H553" s="300" t="s">
        <v>3421</v>
      </c>
      <c r="I553" s="5">
        <f t="shared" si="68"/>
        <v>1</v>
      </c>
      <c r="J553" s="5">
        <f t="shared" si="69"/>
        <v>6</v>
      </c>
      <c r="K553" s="5" t="str">
        <f t="shared" si="70"/>
        <v>X</v>
      </c>
      <c r="L553" s="5">
        <f t="shared" si="71"/>
        <v>1</v>
      </c>
      <c r="M553" s="5" t="str">
        <f t="shared" si="72"/>
        <v>166</v>
      </c>
    </row>
    <row r="554" spans="1:15">
      <c r="A554" s="304" t="s">
        <v>3636</v>
      </c>
      <c r="B554" s="65" t="str">
        <f t="shared" si="65"/>
        <v>16636</v>
      </c>
      <c r="C554" s="66" t="s">
        <v>72</v>
      </c>
      <c r="D554" s="301" t="str">
        <f t="shared" si="66"/>
        <v>N01</v>
      </c>
      <c r="E554" s="5" t="str">
        <f t="shared" si="67"/>
        <v>N01</v>
      </c>
      <c r="F554" s="5" t="s">
        <v>92</v>
      </c>
      <c r="G554" s="18">
        <v>34</v>
      </c>
      <c r="H554" s="300" t="s">
        <v>3420</v>
      </c>
      <c r="I554" s="5">
        <f t="shared" si="68"/>
        <v>1</v>
      </c>
      <c r="J554" s="5">
        <f t="shared" si="69"/>
        <v>34</v>
      </c>
      <c r="K554" s="5" t="str">
        <f t="shared" si="70"/>
        <v>X</v>
      </c>
      <c r="L554" s="5">
        <f t="shared" si="71"/>
        <v>1</v>
      </c>
      <c r="M554" s="5" t="str">
        <f t="shared" si="72"/>
        <v>166</v>
      </c>
    </row>
    <row r="555" spans="1:15">
      <c r="A555" s="303" t="s">
        <v>3637</v>
      </c>
      <c r="B555" s="65" t="str">
        <f t="shared" si="65"/>
        <v>16643</v>
      </c>
      <c r="C555" s="65" t="s">
        <v>1317</v>
      </c>
      <c r="D555" s="301" t="str">
        <f t="shared" si="66"/>
        <v>N01</v>
      </c>
      <c r="E555" s="5" t="str">
        <f t="shared" si="67"/>
        <v>N01</v>
      </c>
      <c r="F555" s="5" t="s">
        <v>92</v>
      </c>
      <c r="G555" s="18">
        <v>16</v>
      </c>
      <c r="H555" s="300" t="s">
        <v>3420</v>
      </c>
      <c r="I555" s="5">
        <f t="shared" si="68"/>
        <v>1</v>
      </c>
      <c r="J555" s="5">
        <f t="shared" si="69"/>
        <v>16</v>
      </c>
      <c r="K555" s="5" t="str">
        <f t="shared" si="70"/>
        <v>X</v>
      </c>
      <c r="L555" s="5">
        <f t="shared" si="71"/>
        <v>1</v>
      </c>
      <c r="M555" s="5" t="str">
        <f t="shared" si="72"/>
        <v>166</v>
      </c>
    </row>
    <row r="556" spans="1:15">
      <c r="A556" s="304" t="s">
        <v>3638</v>
      </c>
      <c r="B556" s="65" t="str">
        <f t="shared" si="65"/>
        <v>16661</v>
      </c>
      <c r="C556" s="66" t="s">
        <v>3401</v>
      </c>
      <c r="D556" s="301" t="str">
        <f t="shared" si="66"/>
        <v>N01</v>
      </c>
      <c r="E556" s="5" t="str">
        <f t="shared" si="67"/>
        <v>N01</v>
      </c>
      <c r="F556" s="5" t="s">
        <v>92</v>
      </c>
      <c r="G556" s="18">
        <v>17</v>
      </c>
      <c r="H556" s="300" t="s">
        <v>3420</v>
      </c>
      <c r="I556" s="5">
        <f t="shared" si="68"/>
        <v>1</v>
      </c>
      <c r="J556" s="5">
        <f t="shared" si="69"/>
        <v>17</v>
      </c>
      <c r="K556" s="5" t="str">
        <f t="shared" si="70"/>
        <v>X</v>
      </c>
      <c r="L556" s="5">
        <f t="shared" si="71"/>
        <v>1</v>
      </c>
      <c r="M556" s="5" t="str">
        <f t="shared" si="72"/>
        <v>166</v>
      </c>
    </row>
    <row r="557" spans="1:15">
      <c r="A557" s="303" t="s">
        <v>3639</v>
      </c>
      <c r="B557" s="65" t="str">
        <f t="shared" si="65"/>
        <v>16663</v>
      </c>
      <c r="C557" s="65" t="s">
        <v>1318</v>
      </c>
      <c r="D557" s="301" t="str">
        <f t="shared" si="66"/>
        <v>N01</v>
      </c>
      <c r="E557" s="5" t="str">
        <f t="shared" si="67"/>
        <v>N01</v>
      </c>
      <c r="F557" s="5" t="s">
        <v>92</v>
      </c>
      <c r="G557" s="18">
        <v>25</v>
      </c>
      <c r="H557" s="300" t="s">
        <v>3419</v>
      </c>
      <c r="I557" s="5">
        <f t="shared" si="68"/>
        <v>1</v>
      </c>
      <c r="J557" s="5">
        <f t="shared" si="69"/>
        <v>25</v>
      </c>
      <c r="K557" s="5" t="str">
        <f t="shared" si="70"/>
        <v>X</v>
      </c>
      <c r="L557" s="5">
        <f t="shared" si="71"/>
        <v>1</v>
      </c>
      <c r="M557" s="5" t="str">
        <f t="shared" si="72"/>
        <v>166</v>
      </c>
    </row>
    <row r="558" spans="1:15">
      <c r="A558" s="304" t="s">
        <v>3640</v>
      </c>
      <c r="B558" s="65" t="str">
        <f t="shared" si="65"/>
        <v>16687</v>
      </c>
      <c r="C558" s="66" t="s">
        <v>504</v>
      </c>
      <c r="D558" s="301" t="str">
        <f t="shared" si="66"/>
        <v>N01</v>
      </c>
      <c r="E558" s="5" t="str">
        <f t="shared" si="67"/>
        <v>N01</v>
      </c>
      <c r="F558" s="5" t="s">
        <v>92</v>
      </c>
      <c r="G558" s="18">
        <v>23</v>
      </c>
      <c r="H558" s="300" t="s">
        <v>3420</v>
      </c>
      <c r="I558" s="5">
        <f t="shared" si="68"/>
        <v>1</v>
      </c>
      <c r="J558" s="5">
        <f t="shared" si="69"/>
        <v>23</v>
      </c>
      <c r="K558" s="5" t="str">
        <f t="shared" si="70"/>
        <v>X</v>
      </c>
      <c r="L558" s="5">
        <f t="shared" si="71"/>
        <v>1</v>
      </c>
      <c r="M558" s="5" t="str">
        <f t="shared" si="72"/>
        <v>166</v>
      </c>
    </row>
    <row r="559" spans="1:15">
      <c r="A559" s="303" t="s">
        <v>3641</v>
      </c>
      <c r="B559" s="65" t="str">
        <f t="shared" si="65"/>
        <v>16691</v>
      </c>
      <c r="C559" s="65" t="s">
        <v>1322</v>
      </c>
      <c r="D559" s="301" t="str">
        <f t="shared" si="66"/>
        <v>N01</v>
      </c>
      <c r="E559" s="5" t="str">
        <f t="shared" si="67"/>
        <v>N01</v>
      </c>
      <c r="F559" s="5" t="s">
        <v>92</v>
      </c>
      <c r="G559" s="18">
        <v>27</v>
      </c>
      <c r="H559" s="300" t="s">
        <v>3419</v>
      </c>
      <c r="I559" s="5">
        <f t="shared" si="68"/>
        <v>1</v>
      </c>
      <c r="J559" s="5">
        <f t="shared" si="69"/>
        <v>27</v>
      </c>
      <c r="K559" s="5" t="str">
        <f t="shared" si="70"/>
        <v>X</v>
      </c>
      <c r="L559" s="5">
        <f t="shared" si="71"/>
        <v>1</v>
      </c>
      <c r="M559" s="5" t="str">
        <f t="shared" si="72"/>
        <v>166</v>
      </c>
      <c r="O559" s="1"/>
    </row>
    <row r="560" spans="1:15">
      <c r="A560" s="304" t="s">
        <v>3642</v>
      </c>
      <c r="B560" s="65" t="str">
        <f t="shared" si="65"/>
        <v>16695</v>
      </c>
      <c r="C560" s="66" t="s">
        <v>1323</v>
      </c>
      <c r="D560" s="301" t="str">
        <f t="shared" si="66"/>
        <v>N01</v>
      </c>
      <c r="E560" s="5" t="str">
        <f t="shared" si="67"/>
        <v>N01</v>
      </c>
      <c r="F560" s="5" t="s">
        <v>92</v>
      </c>
      <c r="G560" s="18">
        <v>8</v>
      </c>
      <c r="H560" s="300" t="s">
        <v>3421</v>
      </c>
      <c r="I560" s="5">
        <f t="shared" si="68"/>
        <v>1</v>
      </c>
      <c r="J560" s="5">
        <f t="shared" si="69"/>
        <v>8</v>
      </c>
      <c r="K560" s="5" t="str">
        <f t="shared" si="70"/>
        <v>X</v>
      </c>
      <c r="L560" s="5">
        <f t="shared" si="71"/>
        <v>1</v>
      </c>
      <c r="M560" s="5" t="str">
        <f t="shared" si="72"/>
        <v>166</v>
      </c>
    </row>
    <row r="561" spans="1:15">
      <c r="A561" s="303" t="s">
        <v>3643</v>
      </c>
      <c r="B561" s="65" t="str">
        <f t="shared" si="65"/>
        <v>16697</v>
      </c>
      <c r="C561" s="65" t="s">
        <v>1324</v>
      </c>
      <c r="D561" s="301" t="str">
        <f t="shared" si="66"/>
        <v>N01</v>
      </c>
      <c r="E561" s="5" t="str">
        <f t="shared" si="67"/>
        <v>N01</v>
      </c>
      <c r="F561" s="5" t="s">
        <v>92</v>
      </c>
      <c r="G561" s="18">
        <v>19</v>
      </c>
      <c r="H561" s="300" t="s">
        <v>3420</v>
      </c>
      <c r="I561" s="5">
        <f t="shared" si="68"/>
        <v>1</v>
      </c>
      <c r="J561" s="5">
        <f t="shared" si="69"/>
        <v>19</v>
      </c>
      <c r="K561" s="5" t="str">
        <f t="shared" si="70"/>
        <v>X</v>
      </c>
      <c r="L561" s="5">
        <f t="shared" si="71"/>
        <v>1</v>
      </c>
      <c r="M561" s="5" t="str">
        <f t="shared" si="72"/>
        <v>166</v>
      </c>
    </row>
    <row r="562" spans="1:15">
      <c r="A562" s="304" t="s">
        <v>3644</v>
      </c>
      <c r="B562" s="65" t="str">
        <f t="shared" si="65"/>
        <v>16698</v>
      </c>
      <c r="C562" s="66" t="s">
        <v>3402</v>
      </c>
      <c r="D562" s="301" t="str">
        <f t="shared" si="66"/>
        <v>N02</v>
      </c>
      <c r="E562" s="5" t="str">
        <f t="shared" si="67"/>
        <v>N02</v>
      </c>
      <c r="F562" s="5" t="s">
        <v>97</v>
      </c>
      <c r="G562" s="18">
        <v>37</v>
      </c>
      <c r="H562" s="300" t="s">
        <v>3421</v>
      </c>
      <c r="I562" s="5">
        <f t="shared" si="68"/>
        <v>1</v>
      </c>
      <c r="J562" s="5">
        <f t="shared" si="69"/>
        <v>37</v>
      </c>
      <c r="K562" s="5" t="str">
        <f t="shared" si="70"/>
        <v>X</v>
      </c>
      <c r="L562" s="5">
        <f t="shared" si="71"/>
        <v>1</v>
      </c>
      <c r="M562" s="5" t="str">
        <f t="shared" si="72"/>
        <v>166</v>
      </c>
    </row>
    <row r="563" spans="1:15">
      <c r="A563" s="303" t="s">
        <v>3645</v>
      </c>
      <c r="B563" s="65" t="str">
        <f t="shared" si="65"/>
        <v>16698</v>
      </c>
      <c r="C563" s="65" t="s">
        <v>3402</v>
      </c>
      <c r="D563" s="301" t="str">
        <f t="shared" si="66"/>
        <v>N01</v>
      </c>
      <c r="E563" s="5" t="str">
        <f t="shared" si="67"/>
        <v>N01</v>
      </c>
      <c r="F563" s="5" t="s">
        <v>92</v>
      </c>
      <c r="G563" s="18">
        <v>38</v>
      </c>
      <c r="H563" s="300" t="s">
        <v>3420</v>
      </c>
      <c r="I563" s="5">
        <f t="shared" si="68"/>
        <v>1</v>
      </c>
      <c r="J563" s="5">
        <f t="shared" si="69"/>
        <v>38</v>
      </c>
      <c r="K563" s="5" t="str">
        <f t="shared" si="70"/>
        <v>X</v>
      </c>
      <c r="L563" s="5">
        <f t="shared" si="71"/>
        <v>1</v>
      </c>
      <c r="M563" s="5" t="str">
        <f t="shared" si="72"/>
        <v>166</v>
      </c>
      <c r="O563" s="1"/>
    </row>
    <row r="564" spans="1:15" hidden="1">
      <c r="A564" s="304" t="s">
        <v>3866</v>
      </c>
      <c r="B564" s="65" t="str">
        <f t="shared" ref="B564:B588" si="73">LEFT(A564,5)</f>
        <v>17102</v>
      </c>
      <c r="C564" s="66" t="s">
        <v>20</v>
      </c>
      <c r="D564" s="301" t="str">
        <f t="shared" si="66"/>
        <v>N03</v>
      </c>
      <c r="E564" s="5" t="str">
        <f t="shared" si="67"/>
        <v>N03</v>
      </c>
      <c r="F564" s="5" t="s">
        <v>95</v>
      </c>
      <c r="G564" s="18">
        <v>45</v>
      </c>
      <c r="H564" s="300" t="s">
        <v>3419</v>
      </c>
      <c r="I564" s="5">
        <f t="shared" si="68"/>
        <v>1</v>
      </c>
      <c r="J564" s="5">
        <f t="shared" si="69"/>
        <v>45</v>
      </c>
      <c r="K564" s="5" t="str">
        <f t="shared" si="70"/>
        <v/>
      </c>
      <c r="L564" s="5">
        <f t="shared" si="71"/>
        <v>1</v>
      </c>
      <c r="M564" s="5" t="str">
        <f t="shared" si="72"/>
        <v>171</v>
      </c>
    </row>
    <row r="565" spans="1:15" hidden="1">
      <c r="A565" s="303" t="s">
        <v>3866</v>
      </c>
      <c r="B565" s="65" t="str">
        <f t="shared" si="73"/>
        <v>17102</v>
      </c>
      <c r="C565" s="65" t="s">
        <v>20</v>
      </c>
      <c r="D565" s="301" t="str">
        <f t="shared" si="66"/>
        <v>N03,N04</v>
      </c>
      <c r="E565" s="5" t="str">
        <f t="shared" si="67"/>
        <v>N03,N04</v>
      </c>
      <c r="F565" s="5" t="s">
        <v>96</v>
      </c>
      <c r="G565" s="18">
        <v>42</v>
      </c>
      <c r="H565" s="300" t="s">
        <v>3419</v>
      </c>
      <c r="I565" s="5">
        <f t="shared" si="68"/>
        <v>2</v>
      </c>
      <c r="J565" s="5">
        <f t="shared" si="69"/>
        <v>87</v>
      </c>
      <c r="K565" s="5" t="str">
        <f t="shared" si="70"/>
        <v/>
      </c>
      <c r="L565" s="5">
        <f t="shared" si="71"/>
        <v>2</v>
      </c>
      <c r="M565" s="5" t="str">
        <f t="shared" si="72"/>
        <v>171</v>
      </c>
    </row>
    <row r="566" spans="1:15">
      <c r="A566" s="304" t="s">
        <v>3866</v>
      </c>
      <c r="B566" s="65" t="str">
        <f t="shared" si="73"/>
        <v>17102</v>
      </c>
      <c r="C566" s="66" t="s">
        <v>20</v>
      </c>
      <c r="D566" s="301" t="str">
        <f t="shared" si="66"/>
        <v>N03-N05</v>
      </c>
      <c r="E566" s="5" t="str">
        <f t="shared" si="67"/>
        <v>N03,N04,N05</v>
      </c>
      <c r="F566" s="5" t="s">
        <v>94</v>
      </c>
      <c r="G566" s="18">
        <v>44</v>
      </c>
      <c r="H566" s="300" t="s">
        <v>3419</v>
      </c>
      <c r="I566" s="5">
        <f t="shared" si="68"/>
        <v>3</v>
      </c>
      <c r="J566" s="5">
        <f t="shared" si="69"/>
        <v>131</v>
      </c>
      <c r="K566" s="5" t="str">
        <f t="shared" si="70"/>
        <v>X</v>
      </c>
      <c r="L566" s="5">
        <f t="shared" si="71"/>
        <v>3</v>
      </c>
      <c r="M566" s="5" t="str">
        <f t="shared" si="72"/>
        <v>171</v>
      </c>
    </row>
    <row r="567" spans="1:15" hidden="1">
      <c r="A567" s="303" t="s">
        <v>3867</v>
      </c>
      <c r="B567" s="65" t="str">
        <f t="shared" si="73"/>
        <v>17102</v>
      </c>
      <c r="C567" s="65" t="s">
        <v>20</v>
      </c>
      <c r="D567" s="301" t="str">
        <f t="shared" si="66"/>
        <v>N06</v>
      </c>
      <c r="E567" s="5" t="str">
        <f t="shared" si="67"/>
        <v>N06</v>
      </c>
      <c r="F567" s="5" t="s">
        <v>93</v>
      </c>
      <c r="G567" s="18">
        <v>43</v>
      </c>
      <c r="H567" s="300" t="s">
        <v>3419</v>
      </c>
      <c r="I567" s="5">
        <f t="shared" si="68"/>
        <v>1</v>
      </c>
      <c r="J567" s="5">
        <f t="shared" si="69"/>
        <v>43</v>
      </c>
      <c r="K567" s="5" t="str">
        <f t="shared" si="70"/>
        <v/>
      </c>
      <c r="L567" s="5">
        <f t="shared" si="71"/>
        <v>1</v>
      </c>
      <c r="M567" s="5" t="str">
        <f t="shared" si="72"/>
        <v>171</v>
      </c>
    </row>
    <row r="568" spans="1:15" hidden="1">
      <c r="A568" s="304" t="s">
        <v>3867</v>
      </c>
      <c r="B568" s="65" t="str">
        <f t="shared" si="73"/>
        <v>17102</v>
      </c>
      <c r="C568" s="66" t="s">
        <v>20</v>
      </c>
      <c r="D568" s="301" t="str">
        <f t="shared" si="66"/>
        <v>N06,N07</v>
      </c>
      <c r="E568" s="5" t="str">
        <f t="shared" si="67"/>
        <v>N06,N07</v>
      </c>
      <c r="F568" s="5" t="s">
        <v>122</v>
      </c>
      <c r="G568" s="18">
        <v>44</v>
      </c>
      <c r="H568" s="300" t="s">
        <v>3419</v>
      </c>
      <c r="I568" s="5">
        <f t="shared" si="68"/>
        <v>2</v>
      </c>
      <c r="J568" s="5">
        <f t="shared" si="69"/>
        <v>87</v>
      </c>
      <c r="K568" s="5" t="str">
        <f t="shared" si="70"/>
        <v/>
      </c>
      <c r="L568" s="5">
        <f t="shared" si="71"/>
        <v>2</v>
      </c>
      <c r="M568" s="5" t="str">
        <f t="shared" si="72"/>
        <v>171</v>
      </c>
    </row>
    <row r="569" spans="1:15">
      <c r="A569" s="303" t="s">
        <v>3867</v>
      </c>
      <c r="B569" s="65" t="str">
        <f t="shared" si="73"/>
        <v>17102</v>
      </c>
      <c r="C569" s="65" t="s">
        <v>20</v>
      </c>
      <c r="D569" s="301" t="str">
        <f t="shared" si="66"/>
        <v>N06-N08</v>
      </c>
      <c r="E569" s="5" t="str">
        <f t="shared" si="67"/>
        <v>N06,N07,N08</v>
      </c>
      <c r="F569" s="5" t="s">
        <v>99</v>
      </c>
      <c r="G569" s="18">
        <v>43</v>
      </c>
      <c r="H569" s="300" t="s">
        <v>3419</v>
      </c>
      <c r="I569" s="5">
        <f t="shared" si="68"/>
        <v>3</v>
      </c>
      <c r="J569" s="5">
        <f t="shared" si="69"/>
        <v>130</v>
      </c>
      <c r="K569" s="5" t="str">
        <f t="shared" si="70"/>
        <v>X</v>
      </c>
      <c r="L569" s="5">
        <f t="shared" si="71"/>
        <v>3</v>
      </c>
      <c r="M569" s="5" t="str">
        <f t="shared" si="72"/>
        <v>171</v>
      </c>
    </row>
    <row r="570" spans="1:15" hidden="1">
      <c r="A570" s="304" t="s">
        <v>3868</v>
      </c>
      <c r="B570" s="65" t="str">
        <f t="shared" si="73"/>
        <v>17102</v>
      </c>
      <c r="C570" s="66" t="s">
        <v>20</v>
      </c>
      <c r="D570" s="301" t="str">
        <f t="shared" si="66"/>
        <v>N09</v>
      </c>
      <c r="E570" s="5" t="str">
        <f t="shared" si="67"/>
        <v>N09</v>
      </c>
      <c r="F570" s="5" t="s">
        <v>98</v>
      </c>
      <c r="G570" s="18">
        <v>43</v>
      </c>
      <c r="H570" s="300" t="s">
        <v>3419</v>
      </c>
      <c r="I570" s="5">
        <f t="shared" si="68"/>
        <v>1</v>
      </c>
      <c r="J570" s="5">
        <f t="shared" si="69"/>
        <v>43</v>
      </c>
      <c r="K570" s="5" t="str">
        <f t="shared" si="70"/>
        <v/>
      </c>
      <c r="L570" s="5">
        <f t="shared" si="71"/>
        <v>1</v>
      </c>
      <c r="M570" s="5" t="str">
        <f t="shared" si="72"/>
        <v>171</v>
      </c>
    </row>
    <row r="571" spans="1:15" hidden="1">
      <c r="A571" s="303" t="s">
        <v>3868</v>
      </c>
      <c r="B571" s="65" t="str">
        <f t="shared" si="73"/>
        <v>17102</v>
      </c>
      <c r="C571" s="65" t="s">
        <v>20</v>
      </c>
      <c r="D571" s="301" t="str">
        <f t="shared" si="66"/>
        <v>N09,N10</v>
      </c>
      <c r="E571" s="5" t="str">
        <f t="shared" si="67"/>
        <v>N09,N10</v>
      </c>
      <c r="F571" s="5" t="s">
        <v>123</v>
      </c>
      <c r="G571" s="18">
        <v>45</v>
      </c>
      <c r="H571" s="300" t="s">
        <v>3419</v>
      </c>
      <c r="I571" s="5">
        <f t="shared" si="68"/>
        <v>2</v>
      </c>
      <c r="J571" s="5">
        <f t="shared" si="69"/>
        <v>88</v>
      </c>
      <c r="K571" s="5" t="str">
        <f t="shared" si="70"/>
        <v/>
      </c>
      <c r="L571" s="5">
        <f t="shared" si="71"/>
        <v>2</v>
      </c>
      <c r="M571" s="5" t="str">
        <f t="shared" si="72"/>
        <v>171</v>
      </c>
    </row>
    <row r="572" spans="1:15">
      <c r="A572" s="304" t="s">
        <v>3868</v>
      </c>
      <c r="B572" s="65" t="str">
        <f t="shared" si="73"/>
        <v>17102</v>
      </c>
      <c r="C572" s="66" t="s">
        <v>20</v>
      </c>
      <c r="D572" s="301" t="str">
        <f t="shared" si="66"/>
        <v>N09-N11</v>
      </c>
      <c r="E572" s="5" t="str">
        <f t="shared" si="67"/>
        <v>N09,N10,N11</v>
      </c>
      <c r="F572" s="5" t="s">
        <v>124</v>
      </c>
      <c r="G572" s="18">
        <v>47</v>
      </c>
      <c r="H572" s="300" t="s">
        <v>3419</v>
      </c>
      <c r="I572" s="5">
        <f t="shared" si="68"/>
        <v>3</v>
      </c>
      <c r="J572" s="5">
        <f t="shared" si="69"/>
        <v>135</v>
      </c>
      <c r="K572" s="5" t="str">
        <f t="shared" si="70"/>
        <v>X</v>
      </c>
      <c r="L572" s="5">
        <f t="shared" si="71"/>
        <v>3</v>
      </c>
      <c r="M572" s="5" t="str">
        <f t="shared" si="72"/>
        <v>171</v>
      </c>
    </row>
    <row r="573" spans="1:15" hidden="1">
      <c r="A573" s="303" t="s">
        <v>3869</v>
      </c>
      <c r="B573" s="65" t="str">
        <f t="shared" si="73"/>
        <v>17102</v>
      </c>
      <c r="C573" s="65" t="s">
        <v>20</v>
      </c>
      <c r="D573" s="301" t="str">
        <f t="shared" si="66"/>
        <v>N12</v>
      </c>
      <c r="E573" s="5" t="str">
        <f t="shared" si="67"/>
        <v>N12</v>
      </c>
      <c r="F573" s="5" t="s">
        <v>125</v>
      </c>
      <c r="G573" s="18">
        <v>45</v>
      </c>
      <c r="H573" s="300" t="s">
        <v>3419</v>
      </c>
      <c r="I573" s="5">
        <f t="shared" si="68"/>
        <v>1</v>
      </c>
      <c r="J573" s="5">
        <f t="shared" si="69"/>
        <v>45</v>
      </c>
      <c r="K573" s="5" t="str">
        <f t="shared" si="70"/>
        <v/>
      </c>
      <c r="L573" s="5">
        <f t="shared" si="71"/>
        <v>1</v>
      </c>
      <c r="M573" s="5" t="str">
        <f t="shared" si="72"/>
        <v>171</v>
      </c>
    </row>
    <row r="574" spans="1:15" hidden="1">
      <c r="A574" s="304" t="s">
        <v>3869</v>
      </c>
      <c r="B574" s="65" t="str">
        <f t="shared" si="73"/>
        <v>17102</v>
      </c>
      <c r="C574" s="66" t="s">
        <v>20</v>
      </c>
      <c r="D574" s="301" t="str">
        <f t="shared" si="66"/>
        <v>N12,N13</v>
      </c>
      <c r="E574" s="5" t="str">
        <f t="shared" si="67"/>
        <v>N12,N13</v>
      </c>
      <c r="F574" s="5" t="s">
        <v>126</v>
      </c>
      <c r="G574" s="18">
        <v>45</v>
      </c>
      <c r="H574" s="300" t="s">
        <v>3419</v>
      </c>
      <c r="I574" s="5">
        <f t="shared" si="68"/>
        <v>2</v>
      </c>
      <c r="J574" s="5">
        <f t="shared" si="69"/>
        <v>90</v>
      </c>
      <c r="K574" s="5" t="str">
        <f t="shared" si="70"/>
        <v/>
      </c>
      <c r="L574" s="5">
        <f t="shared" si="71"/>
        <v>2</v>
      </c>
      <c r="M574" s="5" t="str">
        <f t="shared" si="72"/>
        <v>171</v>
      </c>
    </row>
    <row r="575" spans="1:15">
      <c r="A575" s="303" t="s">
        <v>3869</v>
      </c>
      <c r="B575" s="65" t="str">
        <f t="shared" si="73"/>
        <v>17102</v>
      </c>
      <c r="C575" s="65" t="s">
        <v>20</v>
      </c>
      <c r="D575" s="301" t="str">
        <f t="shared" si="66"/>
        <v>N12-N14</v>
      </c>
      <c r="E575" s="5" t="str">
        <f t="shared" si="67"/>
        <v>N12,N13,N14</v>
      </c>
      <c r="F575" s="5" t="s">
        <v>127</v>
      </c>
      <c r="G575" s="18">
        <v>44</v>
      </c>
      <c r="H575" s="300" t="s">
        <v>3419</v>
      </c>
      <c r="I575" s="5">
        <f t="shared" si="68"/>
        <v>3</v>
      </c>
      <c r="J575" s="5">
        <f t="shared" si="69"/>
        <v>134</v>
      </c>
      <c r="K575" s="5" t="str">
        <f t="shared" si="70"/>
        <v>X</v>
      </c>
      <c r="L575" s="5">
        <f t="shared" si="71"/>
        <v>3</v>
      </c>
      <c r="M575" s="5" t="str">
        <f t="shared" si="72"/>
        <v>171</v>
      </c>
    </row>
    <row r="576" spans="1:15" hidden="1">
      <c r="A576" s="304" t="s">
        <v>3870</v>
      </c>
      <c r="B576" s="65" t="str">
        <f t="shared" si="73"/>
        <v>17102</v>
      </c>
      <c r="C576" s="66" t="s">
        <v>20</v>
      </c>
      <c r="D576" s="301" t="str">
        <f t="shared" si="66"/>
        <v>N15</v>
      </c>
      <c r="E576" s="5" t="str">
        <f t="shared" si="67"/>
        <v>N15</v>
      </c>
      <c r="F576" s="5" t="s">
        <v>128</v>
      </c>
      <c r="G576" s="18">
        <v>42</v>
      </c>
      <c r="H576" s="300" t="s">
        <v>3419</v>
      </c>
      <c r="I576" s="5">
        <f t="shared" si="68"/>
        <v>1</v>
      </c>
      <c r="J576" s="5">
        <f t="shared" si="69"/>
        <v>42</v>
      </c>
      <c r="K576" s="5" t="str">
        <f t="shared" si="70"/>
        <v/>
      </c>
      <c r="L576" s="5">
        <f t="shared" si="71"/>
        <v>1</v>
      </c>
      <c r="M576" s="5" t="str">
        <f t="shared" si="72"/>
        <v>171</v>
      </c>
    </row>
    <row r="577" spans="1:13" hidden="1">
      <c r="A577" s="303" t="s">
        <v>3870</v>
      </c>
      <c r="B577" s="65" t="str">
        <f t="shared" si="73"/>
        <v>17102</v>
      </c>
      <c r="C577" s="65" t="s">
        <v>20</v>
      </c>
      <c r="D577" s="301" t="str">
        <f t="shared" si="66"/>
        <v>N15,N16</v>
      </c>
      <c r="E577" s="5" t="str">
        <f t="shared" si="67"/>
        <v>N15,N16</v>
      </c>
      <c r="F577" s="5" t="s">
        <v>129</v>
      </c>
      <c r="G577" s="18">
        <v>42</v>
      </c>
      <c r="H577" s="300" t="s">
        <v>3419</v>
      </c>
      <c r="I577" s="5">
        <f t="shared" si="68"/>
        <v>2</v>
      </c>
      <c r="J577" s="5">
        <f t="shared" si="69"/>
        <v>84</v>
      </c>
      <c r="K577" s="5" t="str">
        <f t="shared" si="70"/>
        <v/>
      </c>
      <c r="L577" s="5">
        <f t="shared" si="71"/>
        <v>2</v>
      </c>
      <c r="M577" s="5" t="str">
        <f t="shared" si="72"/>
        <v>171</v>
      </c>
    </row>
    <row r="578" spans="1:13">
      <c r="A578" s="304" t="s">
        <v>3870</v>
      </c>
      <c r="B578" s="65" t="str">
        <f t="shared" si="73"/>
        <v>17102</v>
      </c>
      <c r="C578" s="66" t="s">
        <v>20</v>
      </c>
      <c r="D578" s="301" t="str">
        <f t="shared" si="66"/>
        <v>N15-N17</v>
      </c>
      <c r="E578" s="5" t="str">
        <f t="shared" si="67"/>
        <v>N15,N16,N17</v>
      </c>
      <c r="F578" s="5" t="s">
        <v>130</v>
      </c>
      <c r="G578" s="18">
        <v>39</v>
      </c>
      <c r="H578" s="300" t="s">
        <v>3419</v>
      </c>
      <c r="I578" s="5">
        <f t="shared" si="68"/>
        <v>3</v>
      </c>
      <c r="J578" s="5">
        <f t="shared" si="69"/>
        <v>123</v>
      </c>
      <c r="K578" s="5" t="str">
        <f t="shared" si="70"/>
        <v>X</v>
      </c>
      <c r="L578" s="5">
        <f t="shared" si="71"/>
        <v>3</v>
      </c>
      <c r="M578" s="5" t="str">
        <f t="shared" si="72"/>
        <v>171</v>
      </c>
    </row>
    <row r="579" spans="1:13" hidden="1">
      <c r="A579" s="303" t="s">
        <v>3871</v>
      </c>
      <c r="B579" s="65" t="str">
        <f t="shared" si="73"/>
        <v>17102</v>
      </c>
      <c r="C579" s="65" t="s">
        <v>20</v>
      </c>
      <c r="D579" s="301" t="str">
        <f t="shared" ref="D579:D642" si="74">IF(AND(K579="x",LEN(E579)&gt;4),LEFT(E579,3)&amp;"-"&amp;RIGHT(E579,3),IF(LEN(K579)&lt;4,E579,""))</f>
        <v>N18</v>
      </c>
      <c r="E579" s="5" t="str">
        <f t="shared" ref="E579:E642" si="75">IF(A579=A578,E578&amp;","&amp;F579,F579)</f>
        <v>N18</v>
      </c>
      <c r="F579" s="5" t="s">
        <v>140</v>
      </c>
      <c r="G579" s="18">
        <v>41</v>
      </c>
      <c r="H579" s="300" t="s">
        <v>3419</v>
      </c>
      <c r="I579" s="5">
        <f t="shared" ref="I579:I642" si="76">IF(A579=A578,1+I578,1)</f>
        <v>1</v>
      </c>
      <c r="J579" s="5">
        <f t="shared" ref="J579:J642" si="77">IF(A579=A578,J578+G579,G579)</f>
        <v>41</v>
      </c>
      <c r="K579" s="5" t="str">
        <f t="shared" ref="K579:K642" si="78">IF(A580&lt;&gt;A579,"X","")</f>
        <v/>
      </c>
      <c r="L579" s="5">
        <f t="shared" ref="L579:L642" si="79">LEN(E579)-LEN(SUBSTITUTE(E579,",",""))+1</f>
        <v>1</v>
      </c>
      <c r="M579" s="5" t="str">
        <f t="shared" ref="M579:M642" si="80">LEFT(A579,3)</f>
        <v>171</v>
      </c>
    </row>
    <row r="580" spans="1:13" hidden="1">
      <c r="A580" s="304" t="s">
        <v>3871</v>
      </c>
      <c r="B580" s="65" t="str">
        <f t="shared" si="73"/>
        <v>17102</v>
      </c>
      <c r="C580" s="66" t="s">
        <v>20</v>
      </c>
      <c r="D580" s="301" t="str">
        <f t="shared" si="74"/>
        <v>N18,N19</v>
      </c>
      <c r="E580" s="5" t="str">
        <f t="shared" si="75"/>
        <v>N18,N19</v>
      </c>
      <c r="F580" s="5" t="s">
        <v>112</v>
      </c>
      <c r="G580" s="18">
        <v>42</v>
      </c>
      <c r="H580" s="300" t="s">
        <v>3419</v>
      </c>
      <c r="I580" s="5">
        <f t="shared" si="76"/>
        <v>2</v>
      </c>
      <c r="J580" s="5">
        <f t="shared" si="77"/>
        <v>83</v>
      </c>
      <c r="K580" s="5" t="str">
        <f t="shared" si="78"/>
        <v/>
      </c>
      <c r="L580" s="5">
        <f t="shared" si="79"/>
        <v>2</v>
      </c>
      <c r="M580" s="5" t="str">
        <f t="shared" si="80"/>
        <v>171</v>
      </c>
    </row>
    <row r="581" spans="1:13">
      <c r="A581" s="303" t="s">
        <v>3871</v>
      </c>
      <c r="B581" s="65" t="str">
        <f t="shared" si="73"/>
        <v>17102</v>
      </c>
      <c r="C581" s="65" t="s">
        <v>20</v>
      </c>
      <c r="D581" s="301" t="str">
        <f t="shared" si="74"/>
        <v>N18-N20</v>
      </c>
      <c r="E581" s="5" t="str">
        <f t="shared" si="75"/>
        <v>N18,N19,N20</v>
      </c>
      <c r="F581" s="5" t="s">
        <v>100</v>
      </c>
      <c r="G581" s="18">
        <v>42</v>
      </c>
      <c r="H581" s="300" t="s">
        <v>3419</v>
      </c>
      <c r="I581" s="5">
        <f t="shared" si="76"/>
        <v>3</v>
      </c>
      <c r="J581" s="5">
        <f t="shared" si="77"/>
        <v>125</v>
      </c>
      <c r="K581" s="5" t="str">
        <f t="shared" si="78"/>
        <v>X</v>
      </c>
      <c r="L581" s="5">
        <f t="shared" si="79"/>
        <v>3</v>
      </c>
      <c r="M581" s="5" t="str">
        <f t="shared" si="80"/>
        <v>171</v>
      </c>
    </row>
    <row r="582" spans="1:13" hidden="1">
      <c r="A582" s="304" t="s">
        <v>3872</v>
      </c>
      <c r="B582" s="65" t="str">
        <f t="shared" si="73"/>
        <v>17102</v>
      </c>
      <c r="C582" s="66" t="s">
        <v>20</v>
      </c>
      <c r="D582" s="301" t="str">
        <f t="shared" si="74"/>
        <v>N21</v>
      </c>
      <c r="E582" s="5" t="str">
        <f t="shared" si="75"/>
        <v>N21</v>
      </c>
      <c r="F582" s="5" t="s">
        <v>138</v>
      </c>
      <c r="G582" s="18">
        <v>49</v>
      </c>
      <c r="H582" s="300" t="s">
        <v>3419</v>
      </c>
      <c r="I582" s="5">
        <f t="shared" si="76"/>
        <v>1</v>
      </c>
      <c r="J582" s="5">
        <f t="shared" si="77"/>
        <v>49</v>
      </c>
      <c r="K582" s="5" t="str">
        <f t="shared" si="78"/>
        <v/>
      </c>
      <c r="L582" s="5">
        <f t="shared" si="79"/>
        <v>1</v>
      </c>
      <c r="M582" s="5" t="str">
        <f t="shared" si="80"/>
        <v>171</v>
      </c>
    </row>
    <row r="583" spans="1:13">
      <c r="A583" s="303" t="s">
        <v>3872</v>
      </c>
      <c r="B583" s="65" t="str">
        <f t="shared" si="73"/>
        <v>17102</v>
      </c>
      <c r="C583" s="65" t="s">
        <v>20</v>
      </c>
      <c r="D583" s="301" t="str">
        <f t="shared" si="74"/>
        <v>N21-N22</v>
      </c>
      <c r="E583" s="5" t="str">
        <f t="shared" si="75"/>
        <v>N21,N22</v>
      </c>
      <c r="F583" s="5" t="s">
        <v>139</v>
      </c>
      <c r="G583" s="18">
        <v>42</v>
      </c>
      <c r="H583" s="300" t="s">
        <v>3419</v>
      </c>
      <c r="I583" s="5">
        <f t="shared" si="76"/>
        <v>2</v>
      </c>
      <c r="J583" s="5">
        <f t="shared" si="77"/>
        <v>91</v>
      </c>
      <c r="K583" s="5" t="str">
        <f t="shared" si="78"/>
        <v>X</v>
      </c>
      <c r="L583" s="5">
        <f t="shared" si="79"/>
        <v>2</v>
      </c>
      <c r="M583" s="5" t="str">
        <f t="shared" si="80"/>
        <v>171</v>
      </c>
    </row>
    <row r="584" spans="1:13" hidden="1">
      <c r="A584" s="304" t="s">
        <v>3873</v>
      </c>
      <c r="B584" s="65" t="str">
        <f t="shared" si="73"/>
        <v>17102</v>
      </c>
      <c r="C584" s="66" t="s">
        <v>20</v>
      </c>
      <c r="D584" s="301" t="str">
        <f t="shared" si="74"/>
        <v>N27</v>
      </c>
      <c r="E584" s="5" t="str">
        <f t="shared" si="75"/>
        <v>N27</v>
      </c>
      <c r="F584" s="5" t="s">
        <v>133</v>
      </c>
      <c r="G584" s="18">
        <v>44</v>
      </c>
      <c r="H584" s="300" t="s">
        <v>3419</v>
      </c>
      <c r="I584" s="5">
        <f t="shared" si="76"/>
        <v>1</v>
      </c>
      <c r="J584" s="5">
        <f t="shared" si="77"/>
        <v>44</v>
      </c>
      <c r="K584" s="5" t="str">
        <f t="shared" si="78"/>
        <v/>
      </c>
      <c r="L584" s="5">
        <f t="shared" si="79"/>
        <v>1</v>
      </c>
      <c r="M584" s="5" t="str">
        <f t="shared" si="80"/>
        <v>171</v>
      </c>
    </row>
    <row r="585" spans="1:13" hidden="1">
      <c r="A585" s="303" t="s">
        <v>3873</v>
      </c>
      <c r="B585" s="65" t="str">
        <f t="shared" si="73"/>
        <v>17102</v>
      </c>
      <c r="C585" s="65" t="s">
        <v>20</v>
      </c>
      <c r="D585" s="301" t="str">
        <f t="shared" si="74"/>
        <v>N27,N28</v>
      </c>
      <c r="E585" s="5" t="str">
        <f t="shared" si="75"/>
        <v>N27,N28</v>
      </c>
      <c r="F585" s="5" t="s">
        <v>134</v>
      </c>
      <c r="G585" s="18">
        <v>45</v>
      </c>
      <c r="H585" s="300" t="s">
        <v>3419</v>
      </c>
      <c r="I585" s="5">
        <f t="shared" si="76"/>
        <v>2</v>
      </c>
      <c r="J585" s="5">
        <f t="shared" si="77"/>
        <v>89</v>
      </c>
      <c r="K585" s="5" t="str">
        <f t="shared" si="78"/>
        <v/>
      </c>
      <c r="L585" s="5">
        <f t="shared" si="79"/>
        <v>2</v>
      </c>
      <c r="M585" s="5" t="str">
        <f t="shared" si="80"/>
        <v>171</v>
      </c>
    </row>
    <row r="586" spans="1:13">
      <c r="A586" s="304" t="s">
        <v>3873</v>
      </c>
      <c r="B586" s="65" t="str">
        <f t="shared" si="73"/>
        <v>17102</v>
      </c>
      <c r="C586" s="66" t="s">
        <v>20</v>
      </c>
      <c r="D586" s="301" t="str">
        <f t="shared" si="74"/>
        <v>N27-N29</v>
      </c>
      <c r="E586" s="5" t="str">
        <f t="shared" si="75"/>
        <v>N27,N28,N29</v>
      </c>
      <c r="F586" s="5" t="s">
        <v>135</v>
      </c>
      <c r="G586" s="18">
        <v>43</v>
      </c>
      <c r="H586" s="300" t="s">
        <v>3419</v>
      </c>
      <c r="I586" s="5">
        <f t="shared" si="76"/>
        <v>3</v>
      </c>
      <c r="J586" s="5">
        <f t="shared" si="77"/>
        <v>132</v>
      </c>
      <c r="K586" s="5" t="str">
        <f t="shared" si="78"/>
        <v>X</v>
      </c>
      <c r="L586" s="5">
        <f t="shared" si="79"/>
        <v>3</v>
      </c>
      <c r="M586" s="5" t="str">
        <f t="shared" si="80"/>
        <v>171</v>
      </c>
    </row>
    <row r="587" spans="1:13" hidden="1">
      <c r="A587" s="303" t="s">
        <v>3874</v>
      </c>
      <c r="B587" s="65" t="str">
        <f t="shared" si="73"/>
        <v>17102</v>
      </c>
      <c r="C587" s="65" t="s">
        <v>20</v>
      </c>
      <c r="D587" s="301" t="str">
        <f t="shared" si="74"/>
        <v>N30</v>
      </c>
      <c r="E587" s="5" t="str">
        <f t="shared" si="75"/>
        <v>N30</v>
      </c>
      <c r="F587" s="5" t="s">
        <v>136</v>
      </c>
      <c r="G587" s="18">
        <v>41</v>
      </c>
      <c r="H587" s="300" t="s">
        <v>3419</v>
      </c>
      <c r="I587" s="5">
        <f t="shared" si="76"/>
        <v>1</v>
      </c>
      <c r="J587" s="5">
        <f t="shared" si="77"/>
        <v>41</v>
      </c>
      <c r="K587" s="5" t="str">
        <f t="shared" si="78"/>
        <v/>
      </c>
      <c r="L587" s="5">
        <f t="shared" si="79"/>
        <v>1</v>
      </c>
      <c r="M587" s="5" t="str">
        <f t="shared" si="80"/>
        <v>171</v>
      </c>
    </row>
    <row r="588" spans="1:13">
      <c r="A588" s="304" t="s">
        <v>3874</v>
      </c>
      <c r="B588" s="65" t="str">
        <f t="shared" si="73"/>
        <v>17102</v>
      </c>
      <c r="C588" s="66" t="s">
        <v>20</v>
      </c>
      <c r="D588" s="301" t="str">
        <f t="shared" si="74"/>
        <v>N30-N31</v>
      </c>
      <c r="E588" s="5" t="str">
        <f t="shared" si="75"/>
        <v>N30,N31</v>
      </c>
      <c r="F588" s="5" t="s">
        <v>137</v>
      </c>
      <c r="G588" s="18">
        <v>41</v>
      </c>
      <c r="H588" s="300" t="s">
        <v>3419</v>
      </c>
      <c r="I588" s="5">
        <f t="shared" si="76"/>
        <v>2</v>
      </c>
      <c r="J588" s="5">
        <f t="shared" si="77"/>
        <v>82</v>
      </c>
      <c r="K588" s="5" t="str">
        <f t="shared" si="78"/>
        <v>X</v>
      </c>
      <c r="L588" s="5">
        <f t="shared" si="79"/>
        <v>2</v>
      </c>
      <c r="M588" s="5" t="str">
        <f t="shared" si="80"/>
        <v>171</v>
      </c>
    </row>
    <row r="589" spans="1:13" hidden="1">
      <c r="A589" s="303" t="s">
        <v>3646</v>
      </c>
      <c r="B589" s="65" t="str">
        <f t="shared" ref="B589:B642" si="81">LEFT(A589,(LEN(A589)-5))</f>
        <v>17206</v>
      </c>
      <c r="C589" s="65" t="s">
        <v>188</v>
      </c>
      <c r="D589" s="301" t="str">
        <f t="shared" si="74"/>
        <v>N01</v>
      </c>
      <c r="E589" s="5" t="str">
        <f t="shared" si="75"/>
        <v>N01</v>
      </c>
      <c r="F589" s="5" t="s">
        <v>92</v>
      </c>
      <c r="G589" s="18">
        <v>51</v>
      </c>
      <c r="H589" s="300" t="s">
        <v>3419</v>
      </c>
      <c r="I589" s="5">
        <f t="shared" si="76"/>
        <v>1</v>
      </c>
      <c r="J589" s="5">
        <f t="shared" si="77"/>
        <v>51</v>
      </c>
      <c r="K589" s="5" t="str">
        <f t="shared" si="78"/>
        <v/>
      </c>
      <c r="L589" s="5">
        <f t="shared" si="79"/>
        <v>1</v>
      </c>
      <c r="M589" s="5" t="str">
        <f t="shared" si="80"/>
        <v>172</v>
      </c>
    </row>
    <row r="590" spans="1:13" hidden="1">
      <c r="A590" s="304" t="s">
        <v>3646</v>
      </c>
      <c r="B590" s="65" t="str">
        <f t="shared" si="81"/>
        <v>17206</v>
      </c>
      <c r="C590" s="66" t="s">
        <v>188</v>
      </c>
      <c r="D590" s="301" t="str">
        <f t="shared" si="74"/>
        <v>N01,N02</v>
      </c>
      <c r="E590" s="5" t="str">
        <f t="shared" si="75"/>
        <v>N01,N02</v>
      </c>
      <c r="F590" s="5" t="s">
        <v>97</v>
      </c>
      <c r="G590" s="18">
        <v>51</v>
      </c>
      <c r="H590" s="300" t="s">
        <v>3419</v>
      </c>
      <c r="I590" s="5">
        <f t="shared" si="76"/>
        <v>2</v>
      </c>
      <c r="J590" s="5">
        <f t="shared" si="77"/>
        <v>102</v>
      </c>
      <c r="K590" s="5" t="str">
        <f t="shared" si="78"/>
        <v/>
      </c>
      <c r="L590" s="5">
        <f t="shared" si="79"/>
        <v>2</v>
      </c>
      <c r="M590" s="5" t="str">
        <f t="shared" si="80"/>
        <v>172</v>
      </c>
    </row>
    <row r="591" spans="1:13" hidden="1">
      <c r="A591" s="303" t="s">
        <v>3646</v>
      </c>
      <c r="B591" s="65" t="str">
        <f t="shared" si="81"/>
        <v>17206</v>
      </c>
      <c r="C591" s="65" t="s">
        <v>188</v>
      </c>
      <c r="D591" s="301" t="str">
        <f t="shared" si="74"/>
        <v>N01,N02,N03</v>
      </c>
      <c r="E591" s="5" t="str">
        <f t="shared" si="75"/>
        <v>N01,N02,N03</v>
      </c>
      <c r="F591" s="5" t="s">
        <v>95</v>
      </c>
      <c r="G591" s="18">
        <v>50</v>
      </c>
      <c r="H591" s="300" t="s">
        <v>3419</v>
      </c>
      <c r="I591" s="5">
        <f t="shared" si="76"/>
        <v>3</v>
      </c>
      <c r="J591" s="5">
        <f t="shared" si="77"/>
        <v>152</v>
      </c>
      <c r="K591" s="5" t="str">
        <f t="shared" si="78"/>
        <v/>
      </c>
      <c r="L591" s="5">
        <f t="shared" si="79"/>
        <v>3</v>
      </c>
      <c r="M591" s="5" t="str">
        <f t="shared" si="80"/>
        <v>172</v>
      </c>
    </row>
    <row r="592" spans="1:13" hidden="1">
      <c r="A592" s="304" t="s">
        <v>3646</v>
      </c>
      <c r="B592" s="65" t="str">
        <f t="shared" si="81"/>
        <v>17206</v>
      </c>
      <c r="C592" s="66" t="s">
        <v>188</v>
      </c>
      <c r="D592" s="301" t="str">
        <f t="shared" si="74"/>
        <v>N01,N02,N03,N04</v>
      </c>
      <c r="E592" s="5" t="str">
        <f t="shared" si="75"/>
        <v>N01,N02,N03,N04</v>
      </c>
      <c r="F592" s="5" t="s">
        <v>96</v>
      </c>
      <c r="G592" s="18">
        <v>45</v>
      </c>
      <c r="H592" s="300" t="s">
        <v>3419</v>
      </c>
      <c r="I592" s="5">
        <f t="shared" si="76"/>
        <v>4</v>
      </c>
      <c r="J592" s="5">
        <f t="shared" si="77"/>
        <v>197</v>
      </c>
      <c r="K592" s="5" t="str">
        <f t="shared" si="78"/>
        <v/>
      </c>
      <c r="L592" s="5">
        <f t="shared" si="79"/>
        <v>4</v>
      </c>
      <c r="M592" s="5" t="str">
        <f t="shared" si="80"/>
        <v>172</v>
      </c>
    </row>
    <row r="593" spans="1:13" hidden="1">
      <c r="A593" s="303" t="s">
        <v>3646</v>
      </c>
      <c r="B593" s="65" t="str">
        <f t="shared" si="81"/>
        <v>17206</v>
      </c>
      <c r="C593" s="65" t="s">
        <v>188</v>
      </c>
      <c r="D593" s="301" t="str">
        <f t="shared" si="74"/>
        <v>N01,N02,N03,N04,N05</v>
      </c>
      <c r="E593" s="5" t="str">
        <f t="shared" si="75"/>
        <v>N01,N02,N03,N04,N05</v>
      </c>
      <c r="F593" s="5" t="s">
        <v>94</v>
      </c>
      <c r="G593" s="18">
        <v>49</v>
      </c>
      <c r="H593" s="300" t="s">
        <v>3419</v>
      </c>
      <c r="I593" s="5">
        <f t="shared" si="76"/>
        <v>5</v>
      </c>
      <c r="J593" s="5">
        <f t="shared" si="77"/>
        <v>246</v>
      </c>
      <c r="K593" s="5" t="str">
        <f t="shared" si="78"/>
        <v/>
      </c>
      <c r="L593" s="5">
        <f t="shared" si="79"/>
        <v>5</v>
      </c>
      <c r="M593" s="5" t="str">
        <f t="shared" si="80"/>
        <v>172</v>
      </c>
    </row>
    <row r="594" spans="1:13">
      <c r="A594" s="304" t="s">
        <v>3646</v>
      </c>
      <c r="B594" s="65" t="str">
        <f t="shared" si="81"/>
        <v>17206</v>
      </c>
      <c r="C594" s="66" t="s">
        <v>188</v>
      </c>
      <c r="D594" s="301" t="str">
        <f t="shared" si="74"/>
        <v>N01-N06</v>
      </c>
      <c r="E594" s="5" t="str">
        <f t="shared" si="75"/>
        <v>N01,N02,N03,N04,N05,N06</v>
      </c>
      <c r="F594" s="5" t="s">
        <v>93</v>
      </c>
      <c r="G594" s="18">
        <v>45</v>
      </c>
      <c r="H594" s="300" t="s">
        <v>3419</v>
      </c>
      <c r="I594" s="5">
        <f t="shared" si="76"/>
        <v>6</v>
      </c>
      <c r="J594" s="5">
        <f t="shared" si="77"/>
        <v>291</v>
      </c>
      <c r="K594" s="5" t="str">
        <f t="shared" si="78"/>
        <v>X</v>
      </c>
      <c r="L594" s="5">
        <f t="shared" si="79"/>
        <v>6</v>
      </c>
      <c r="M594" s="5" t="str">
        <f t="shared" si="80"/>
        <v>172</v>
      </c>
    </row>
    <row r="595" spans="1:13" hidden="1">
      <c r="A595" s="303" t="s">
        <v>3647</v>
      </c>
      <c r="B595" s="65" t="str">
        <f t="shared" si="81"/>
        <v>17211</v>
      </c>
      <c r="C595" s="65" t="s">
        <v>3403</v>
      </c>
      <c r="D595" s="301" t="str">
        <f t="shared" si="74"/>
        <v>N02</v>
      </c>
      <c r="E595" s="5" t="str">
        <f t="shared" si="75"/>
        <v>N02</v>
      </c>
      <c r="F595" s="5" t="s">
        <v>97</v>
      </c>
      <c r="G595" s="18">
        <v>21</v>
      </c>
      <c r="H595" s="300" t="s">
        <v>3420</v>
      </c>
      <c r="I595" s="5">
        <f t="shared" si="76"/>
        <v>1</v>
      </c>
      <c r="J595" s="5">
        <f t="shared" si="77"/>
        <v>21</v>
      </c>
      <c r="K595" s="5" t="str">
        <f t="shared" si="78"/>
        <v/>
      </c>
      <c r="L595" s="5">
        <f t="shared" si="79"/>
        <v>1</v>
      </c>
      <c r="M595" s="5" t="str">
        <f t="shared" si="80"/>
        <v>172</v>
      </c>
    </row>
    <row r="596" spans="1:13">
      <c r="A596" s="304" t="s">
        <v>3647</v>
      </c>
      <c r="B596" s="65" t="str">
        <f t="shared" si="81"/>
        <v>17211</v>
      </c>
      <c r="C596" s="66" t="s">
        <v>3403</v>
      </c>
      <c r="D596" s="301" t="str">
        <f t="shared" si="74"/>
        <v>N02-N03</v>
      </c>
      <c r="E596" s="5" t="str">
        <f t="shared" si="75"/>
        <v>N02,N03</v>
      </c>
      <c r="F596" s="5" t="s">
        <v>95</v>
      </c>
      <c r="G596" s="18">
        <v>42</v>
      </c>
      <c r="H596" s="300" t="s">
        <v>3420</v>
      </c>
      <c r="I596" s="5">
        <f t="shared" si="76"/>
        <v>2</v>
      </c>
      <c r="J596" s="5">
        <f t="shared" si="77"/>
        <v>63</v>
      </c>
      <c r="K596" s="5" t="str">
        <f t="shared" si="78"/>
        <v>X</v>
      </c>
      <c r="L596" s="5">
        <f t="shared" si="79"/>
        <v>2</v>
      </c>
      <c r="M596" s="5" t="str">
        <f t="shared" si="80"/>
        <v>172</v>
      </c>
    </row>
    <row r="597" spans="1:13" hidden="1">
      <c r="A597" s="303" t="s">
        <v>3648</v>
      </c>
      <c r="B597" s="65" t="str">
        <f t="shared" si="81"/>
        <v>17212</v>
      </c>
      <c r="C597" s="65" t="s">
        <v>1328</v>
      </c>
      <c r="D597" s="301" t="str">
        <f t="shared" si="74"/>
        <v>N01</v>
      </c>
      <c r="E597" s="5" t="str">
        <f t="shared" si="75"/>
        <v>N01</v>
      </c>
      <c r="F597" s="5" t="s">
        <v>92</v>
      </c>
      <c r="G597" s="18">
        <v>54</v>
      </c>
      <c r="H597" s="300" t="s">
        <v>3420</v>
      </c>
      <c r="I597" s="5">
        <f t="shared" si="76"/>
        <v>1</v>
      </c>
      <c r="J597" s="5">
        <f t="shared" si="77"/>
        <v>54</v>
      </c>
      <c r="K597" s="5" t="str">
        <f t="shared" si="78"/>
        <v/>
      </c>
      <c r="L597" s="5">
        <f t="shared" si="79"/>
        <v>1</v>
      </c>
      <c r="M597" s="5" t="str">
        <f t="shared" si="80"/>
        <v>172</v>
      </c>
    </row>
    <row r="598" spans="1:13" hidden="1">
      <c r="A598" s="304" t="s">
        <v>3648</v>
      </c>
      <c r="B598" s="65" t="str">
        <f t="shared" si="81"/>
        <v>17212</v>
      </c>
      <c r="C598" s="66" t="s">
        <v>1328</v>
      </c>
      <c r="D598" s="301" t="str">
        <f t="shared" si="74"/>
        <v>N01,N02</v>
      </c>
      <c r="E598" s="5" t="str">
        <f t="shared" si="75"/>
        <v>N01,N02</v>
      </c>
      <c r="F598" s="5" t="s">
        <v>97</v>
      </c>
      <c r="G598" s="18">
        <v>31</v>
      </c>
      <c r="H598" s="300" t="s">
        <v>3420</v>
      </c>
      <c r="I598" s="5">
        <f t="shared" si="76"/>
        <v>2</v>
      </c>
      <c r="J598" s="5">
        <f t="shared" si="77"/>
        <v>85</v>
      </c>
      <c r="K598" s="5" t="str">
        <f t="shared" si="78"/>
        <v/>
      </c>
      <c r="L598" s="5">
        <f t="shared" si="79"/>
        <v>2</v>
      </c>
      <c r="M598" s="5" t="str">
        <f t="shared" si="80"/>
        <v>172</v>
      </c>
    </row>
    <row r="599" spans="1:13" hidden="1">
      <c r="A599" s="303" t="s">
        <v>3648</v>
      </c>
      <c r="B599" s="65" t="str">
        <f t="shared" si="81"/>
        <v>17212</v>
      </c>
      <c r="C599" s="65" t="s">
        <v>1328</v>
      </c>
      <c r="D599" s="301" t="str">
        <f t="shared" si="74"/>
        <v>N01,N02,N03</v>
      </c>
      <c r="E599" s="5" t="str">
        <f t="shared" si="75"/>
        <v>N01,N02,N03</v>
      </c>
      <c r="F599" s="5" t="s">
        <v>95</v>
      </c>
      <c r="G599" s="18">
        <v>55</v>
      </c>
      <c r="H599" s="300" t="s">
        <v>3420</v>
      </c>
      <c r="I599" s="5">
        <f t="shared" si="76"/>
        <v>3</v>
      </c>
      <c r="J599" s="5">
        <f t="shared" si="77"/>
        <v>140</v>
      </c>
      <c r="K599" s="5" t="str">
        <f t="shared" si="78"/>
        <v/>
      </c>
      <c r="L599" s="5">
        <f t="shared" si="79"/>
        <v>3</v>
      </c>
      <c r="M599" s="5" t="str">
        <f t="shared" si="80"/>
        <v>172</v>
      </c>
    </row>
    <row r="600" spans="1:13" hidden="1">
      <c r="A600" s="304" t="s">
        <v>3648</v>
      </c>
      <c r="B600" s="65" t="str">
        <f t="shared" si="81"/>
        <v>17212</v>
      </c>
      <c r="C600" s="66" t="s">
        <v>1328</v>
      </c>
      <c r="D600" s="301" t="str">
        <f t="shared" si="74"/>
        <v>N01,N02,N03,N04</v>
      </c>
      <c r="E600" s="5" t="str">
        <f t="shared" si="75"/>
        <v>N01,N02,N03,N04</v>
      </c>
      <c r="F600" s="5" t="s">
        <v>96</v>
      </c>
      <c r="G600" s="18">
        <v>56</v>
      </c>
      <c r="H600" s="300" t="s">
        <v>3420</v>
      </c>
      <c r="I600" s="5">
        <f t="shared" si="76"/>
        <v>4</v>
      </c>
      <c r="J600" s="5">
        <f t="shared" si="77"/>
        <v>196</v>
      </c>
      <c r="K600" s="5" t="str">
        <f t="shared" si="78"/>
        <v/>
      </c>
      <c r="L600" s="5">
        <f t="shared" si="79"/>
        <v>4</v>
      </c>
      <c r="M600" s="5" t="str">
        <f t="shared" si="80"/>
        <v>172</v>
      </c>
    </row>
    <row r="601" spans="1:13" hidden="1">
      <c r="A601" s="303" t="s">
        <v>3648</v>
      </c>
      <c r="B601" s="65" t="str">
        <f t="shared" si="81"/>
        <v>17212</v>
      </c>
      <c r="C601" s="65" t="s">
        <v>1328</v>
      </c>
      <c r="D601" s="301" t="str">
        <f t="shared" si="74"/>
        <v>N01,N02,N03,N04,N05</v>
      </c>
      <c r="E601" s="5" t="str">
        <f t="shared" si="75"/>
        <v>N01,N02,N03,N04,N05</v>
      </c>
      <c r="F601" s="5" t="s">
        <v>94</v>
      </c>
      <c r="G601" s="18">
        <v>31</v>
      </c>
      <c r="H601" s="300" t="s">
        <v>3420</v>
      </c>
      <c r="I601" s="5">
        <f t="shared" si="76"/>
        <v>5</v>
      </c>
      <c r="J601" s="5">
        <f t="shared" si="77"/>
        <v>227</v>
      </c>
      <c r="K601" s="5" t="str">
        <f t="shared" si="78"/>
        <v/>
      </c>
      <c r="L601" s="5">
        <f t="shared" si="79"/>
        <v>5</v>
      </c>
      <c r="M601" s="5" t="str">
        <f t="shared" si="80"/>
        <v>172</v>
      </c>
    </row>
    <row r="602" spans="1:13">
      <c r="A602" s="304" t="s">
        <v>3648</v>
      </c>
      <c r="B602" s="65" t="str">
        <f t="shared" si="81"/>
        <v>17212</v>
      </c>
      <c r="C602" s="66" t="s">
        <v>1328</v>
      </c>
      <c r="D602" s="301" t="str">
        <f t="shared" si="74"/>
        <v>N01-N06</v>
      </c>
      <c r="E602" s="5" t="str">
        <f t="shared" si="75"/>
        <v>N01,N02,N03,N04,N05,N06</v>
      </c>
      <c r="F602" s="5" t="s">
        <v>93</v>
      </c>
      <c r="G602" s="18">
        <v>54</v>
      </c>
      <c r="H602" s="300" t="s">
        <v>3420</v>
      </c>
      <c r="I602" s="5">
        <f t="shared" si="76"/>
        <v>6</v>
      </c>
      <c r="J602" s="5">
        <f t="shared" si="77"/>
        <v>281</v>
      </c>
      <c r="K602" s="5" t="str">
        <f t="shared" si="78"/>
        <v>X</v>
      </c>
      <c r="L602" s="5">
        <f t="shared" si="79"/>
        <v>6</v>
      </c>
      <c r="M602" s="5" t="str">
        <f t="shared" si="80"/>
        <v>172</v>
      </c>
    </row>
    <row r="603" spans="1:13" hidden="1">
      <c r="A603" s="303" t="s">
        <v>3649</v>
      </c>
      <c r="B603" s="65" t="str">
        <f t="shared" si="81"/>
        <v>17221</v>
      </c>
      <c r="C603" s="65" t="s">
        <v>1329</v>
      </c>
      <c r="D603" s="301" t="str">
        <f t="shared" si="74"/>
        <v>N02</v>
      </c>
      <c r="E603" s="5" t="str">
        <f t="shared" si="75"/>
        <v>N02</v>
      </c>
      <c r="F603" s="5" t="s">
        <v>97</v>
      </c>
      <c r="G603" s="18">
        <v>49</v>
      </c>
      <c r="H603" s="300" t="s">
        <v>3421</v>
      </c>
      <c r="I603" s="5">
        <f t="shared" si="76"/>
        <v>1</v>
      </c>
      <c r="J603" s="5">
        <f t="shared" si="77"/>
        <v>49</v>
      </c>
      <c r="K603" s="5" t="str">
        <f t="shared" si="78"/>
        <v/>
      </c>
      <c r="L603" s="5">
        <f t="shared" si="79"/>
        <v>1</v>
      </c>
      <c r="M603" s="5" t="str">
        <f t="shared" si="80"/>
        <v>172</v>
      </c>
    </row>
    <row r="604" spans="1:13" hidden="1">
      <c r="A604" s="304" t="s">
        <v>3649</v>
      </c>
      <c r="B604" s="65" t="str">
        <f t="shared" si="81"/>
        <v>17221</v>
      </c>
      <c r="C604" s="66" t="s">
        <v>1329</v>
      </c>
      <c r="D604" s="301" t="str">
        <f t="shared" si="74"/>
        <v>N02,N03</v>
      </c>
      <c r="E604" s="5" t="str">
        <f t="shared" si="75"/>
        <v>N02,N03</v>
      </c>
      <c r="F604" s="5" t="s">
        <v>95</v>
      </c>
      <c r="G604" s="18">
        <v>51</v>
      </c>
      <c r="H604" s="300" t="s">
        <v>3421</v>
      </c>
      <c r="I604" s="5">
        <f t="shared" si="76"/>
        <v>2</v>
      </c>
      <c r="J604" s="5">
        <f t="shared" si="77"/>
        <v>100</v>
      </c>
      <c r="K604" s="5" t="str">
        <f t="shared" si="78"/>
        <v/>
      </c>
      <c r="L604" s="5">
        <f t="shared" si="79"/>
        <v>2</v>
      </c>
      <c r="M604" s="5" t="str">
        <f t="shared" si="80"/>
        <v>172</v>
      </c>
    </row>
    <row r="605" spans="1:13" hidden="1">
      <c r="A605" s="303" t="s">
        <v>3649</v>
      </c>
      <c r="B605" s="65" t="str">
        <f t="shared" si="81"/>
        <v>17221</v>
      </c>
      <c r="C605" s="65" t="s">
        <v>1329</v>
      </c>
      <c r="D605" s="301" t="str">
        <f t="shared" si="74"/>
        <v>N02,N03,N04</v>
      </c>
      <c r="E605" s="5" t="str">
        <f t="shared" si="75"/>
        <v>N02,N03,N04</v>
      </c>
      <c r="F605" s="5" t="s">
        <v>96</v>
      </c>
      <c r="G605" s="18">
        <v>51</v>
      </c>
      <c r="H605" s="300" t="s">
        <v>3421</v>
      </c>
      <c r="I605" s="5">
        <f t="shared" si="76"/>
        <v>3</v>
      </c>
      <c r="J605" s="5">
        <f t="shared" si="77"/>
        <v>151</v>
      </c>
      <c r="K605" s="5" t="str">
        <f t="shared" si="78"/>
        <v/>
      </c>
      <c r="L605" s="5">
        <f t="shared" si="79"/>
        <v>3</v>
      </c>
      <c r="M605" s="5" t="str">
        <f t="shared" si="80"/>
        <v>172</v>
      </c>
    </row>
    <row r="606" spans="1:13" hidden="1">
      <c r="A606" s="304" t="s">
        <v>3649</v>
      </c>
      <c r="B606" s="65" t="str">
        <f t="shared" si="81"/>
        <v>17221</v>
      </c>
      <c r="C606" s="66" t="s">
        <v>1329</v>
      </c>
      <c r="D606" s="301" t="str">
        <f t="shared" si="74"/>
        <v>N02,N03,N04,N05</v>
      </c>
      <c r="E606" s="5" t="str">
        <f t="shared" si="75"/>
        <v>N02,N03,N04,N05</v>
      </c>
      <c r="F606" s="5" t="s">
        <v>94</v>
      </c>
      <c r="G606" s="18">
        <v>23</v>
      </c>
      <c r="H606" s="300" t="s">
        <v>3421</v>
      </c>
      <c r="I606" s="5">
        <f t="shared" si="76"/>
        <v>4</v>
      </c>
      <c r="J606" s="5">
        <f t="shared" si="77"/>
        <v>174</v>
      </c>
      <c r="K606" s="5" t="str">
        <f t="shared" si="78"/>
        <v/>
      </c>
      <c r="L606" s="5">
        <f t="shared" si="79"/>
        <v>4</v>
      </c>
      <c r="M606" s="5" t="str">
        <f t="shared" si="80"/>
        <v>172</v>
      </c>
    </row>
    <row r="607" spans="1:13">
      <c r="A607" s="303" t="s">
        <v>3649</v>
      </c>
      <c r="B607" s="65" t="str">
        <f t="shared" si="81"/>
        <v>17221</v>
      </c>
      <c r="C607" s="65" t="s">
        <v>1329</v>
      </c>
      <c r="D607" s="301" t="str">
        <f t="shared" si="74"/>
        <v>N02-N06</v>
      </c>
      <c r="E607" s="5" t="str">
        <f t="shared" si="75"/>
        <v>N02,N03,N04,N05,N06</v>
      </c>
      <c r="F607" s="5" t="s">
        <v>93</v>
      </c>
      <c r="G607" s="18">
        <v>45</v>
      </c>
      <c r="H607" s="300" t="s">
        <v>3421</v>
      </c>
      <c r="I607" s="5">
        <f t="shared" si="76"/>
        <v>5</v>
      </c>
      <c r="J607" s="5">
        <f t="shared" si="77"/>
        <v>219</v>
      </c>
      <c r="K607" s="5" t="str">
        <f t="shared" si="78"/>
        <v>X</v>
      </c>
      <c r="L607" s="5">
        <f t="shared" si="79"/>
        <v>5</v>
      </c>
      <c r="M607" s="5" t="str">
        <f t="shared" si="80"/>
        <v>172</v>
      </c>
    </row>
    <row r="608" spans="1:13" hidden="1">
      <c r="A608" s="304" t="s">
        <v>3650</v>
      </c>
      <c r="B608" s="65" t="str">
        <f t="shared" si="81"/>
        <v>17302</v>
      </c>
      <c r="C608" s="66" t="s">
        <v>1339</v>
      </c>
      <c r="D608" s="301" t="str">
        <f t="shared" si="74"/>
        <v>N01</v>
      </c>
      <c r="E608" s="5" t="str">
        <f t="shared" si="75"/>
        <v>N01</v>
      </c>
      <c r="F608" s="5" t="s">
        <v>92</v>
      </c>
      <c r="G608" s="18">
        <v>46</v>
      </c>
      <c r="H608" s="300" t="s">
        <v>3419</v>
      </c>
      <c r="I608" s="5">
        <f t="shared" si="76"/>
        <v>1</v>
      </c>
      <c r="J608" s="5">
        <f t="shared" si="77"/>
        <v>46</v>
      </c>
      <c r="K608" s="5" t="str">
        <f t="shared" si="78"/>
        <v/>
      </c>
      <c r="L608" s="5">
        <f t="shared" si="79"/>
        <v>1</v>
      </c>
      <c r="M608" s="5" t="str">
        <f t="shared" si="80"/>
        <v>173</v>
      </c>
    </row>
    <row r="609" spans="1:13" hidden="1">
      <c r="A609" s="303" t="s">
        <v>3650</v>
      </c>
      <c r="B609" s="65" t="str">
        <f t="shared" si="81"/>
        <v>17302</v>
      </c>
      <c r="C609" s="65" t="s">
        <v>1339</v>
      </c>
      <c r="D609" s="301" t="str">
        <f t="shared" si="74"/>
        <v>N01,N02</v>
      </c>
      <c r="E609" s="5" t="str">
        <f t="shared" si="75"/>
        <v>N01,N02</v>
      </c>
      <c r="F609" s="5" t="s">
        <v>97</v>
      </c>
      <c r="G609" s="18">
        <v>45</v>
      </c>
      <c r="H609" s="300" t="s">
        <v>3419</v>
      </c>
      <c r="I609" s="5">
        <f t="shared" si="76"/>
        <v>2</v>
      </c>
      <c r="J609" s="5">
        <f t="shared" si="77"/>
        <v>91</v>
      </c>
      <c r="K609" s="5" t="str">
        <f t="shared" si="78"/>
        <v/>
      </c>
      <c r="L609" s="5">
        <f t="shared" si="79"/>
        <v>2</v>
      </c>
      <c r="M609" s="5" t="str">
        <f t="shared" si="80"/>
        <v>173</v>
      </c>
    </row>
    <row r="610" spans="1:13" hidden="1">
      <c r="A610" s="304" t="s">
        <v>3650</v>
      </c>
      <c r="B610" s="65" t="str">
        <f t="shared" si="81"/>
        <v>17302</v>
      </c>
      <c r="C610" s="66" t="s">
        <v>1339</v>
      </c>
      <c r="D610" s="301" t="str">
        <f t="shared" si="74"/>
        <v>N01,N02,N03</v>
      </c>
      <c r="E610" s="5" t="str">
        <f t="shared" si="75"/>
        <v>N01,N02,N03</v>
      </c>
      <c r="F610" s="5" t="s">
        <v>95</v>
      </c>
      <c r="G610" s="18">
        <v>47</v>
      </c>
      <c r="H610" s="300" t="s">
        <v>3419</v>
      </c>
      <c r="I610" s="5">
        <f t="shared" si="76"/>
        <v>3</v>
      </c>
      <c r="J610" s="5">
        <f t="shared" si="77"/>
        <v>138</v>
      </c>
      <c r="K610" s="5" t="str">
        <f t="shared" si="78"/>
        <v/>
      </c>
      <c r="L610" s="5">
        <f t="shared" si="79"/>
        <v>3</v>
      </c>
      <c r="M610" s="5" t="str">
        <f t="shared" si="80"/>
        <v>173</v>
      </c>
    </row>
    <row r="611" spans="1:13" hidden="1">
      <c r="A611" s="303" t="s">
        <v>3650</v>
      </c>
      <c r="B611" s="65" t="str">
        <f t="shared" si="81"/>
        <v>17302</v>
      </c>
      <c r="C611" s="65" t="s">
        <v>1339</v>
      </c>
      <c r="D611" s="301" t="str">
        <f t="shared" si="74"/>
        <v>N01,N02,N03,N04</v>
      </c>
      <c r="E611" s="5" t="str">
        <f t="shared" si="75"/>
        <v>N01,N02,N03,N04</v>
      </c>
      <c r="F611" s="5" t="s">
        <v>96</v>
      </c>
      <c r="G611" s="18">
        <v>44</v>
      </c>
      <c r="H611" s="300" t="s">
        <v>3419</v>
      </c>
      <c r="I611" s="5">
        <f t="shared" si="76"/>
        <v>4</v>
      </c>
      <c r="J611" s="5">
        <f t="shared" si="77"/>
        <v>182</v>
      </c>
      <c r="K611" s="5" t="str">
        <f t="shared" si="78"/>
        <v/>
      </c>
      <c r="L611" s="5">
        <f t="shared" si="79"/>
        <v>4</v>
      </c>
      <c r="M611" s="5" t="str">
        <f t="shared" si="80"/>
        <v>173</v>
      </c>
    </row>
    <row r="612" spans="1:13" hidden="1">
      <c r="A612" s="304" t="s">
        <v>3650</v>
      </c>
      <c r="B612" s="65" t="str">
        <f t="shared" si="81"/>
        <v>17302</v>
      </c>
      <c r="C612" s="66" t="s">
        <v>1339</v>
      </c>
      <c r="D612" s="301" t="str">
        <f t="shared" si="74"/>
        <v>N01,N02,N03,N04,N05</v>
      </c>
      <c r="E612" s="5" t="str">
        <f t="shared" si="75"/>
        <v>N01,N02,N03,N04,N05</v>
      </c>
      <c r="F612" s="5" t="s">
        <v>94</v>
      </c>
      <c r="G612" s="18">
        <v>45</v>
      </c>
      <c r="H612" s="300" t="s">
        <v>3419</v>
      </c>
      <c r="I612" s="5">
        <f t="shared" si="76"/>
        <v>5</v>
      </c>
      <c r="J612" s="5">
        <f t="shared" si="77"/>
        <v>227</v>
      </c>
      <c r="K612" s="5" t="str">
        <f t="shared" si="78"/>
        <v/>
      </c>
      <c r="L612" s="5">
        <f t="shared" si="79"/>
        <v>5</v>
      </c>
      <c r="M612" s="5" t="str">
        <f t="shared" si="80"/>
        <v>173</v>
      </c>
    </row>
    <row r="613" spans="1:13">
      <c r="A613" s="303" t="s">
        <v>3650</v>
      </c>
      <c r="B613" s="65" t="str">
        <f t="shared" si="81"/>
        <v>17302</v>
      </c>
      <c r="C613" s="65" t="s">
        <v>1339</v>
      </c>
      <c r="D613" s="301" t="str">
        <f t="shared" si="74"/>
        <v>N01-N06</v>
      </c>
      <c r="E613" s="5" t="str">
        <f t="shared" si="75"/>
        <v>N01,N02,N03,N04,N05,N06</v>
      </c>
      <c r="F613" s="5" t="s">
        <v>93</v>
      </c>
      <c r="G613" s="18">
        <v>45</v>
      </c>
      <c r="H613" s="300" t="s">
        <v>3419</v>
      </c>
      <c r="I613" s="5">
        <f t="shared" si="76"/>
        <v>6</v>
      </c>
      <c r="J613" s="5">
        <f t="shared" si="77"/>
        <v>272</v>
      </c>
      <c r="K613" s="5" t="str">
        <f t="shared" si="78"/>
        <v>X</v>
      </c>
      <c r="L613" s="5">
        <f t="shared" si="79"/>
        <v>6</v>
      </c>
      <c r="M613" s="5" t="str">
        <f t="shared" si="80"/>
        <v>173</v>
      </c>
    </row>
    <row r="614" spans="1:13" hidden="1">
      <c r="A614" s="304" t="s">
        <v>3651</v>
      </c>
      <c r="B614" s="65" t="str">
        <f t="shared" si="81"/>
        <v>17303</v>
      </c>
      <c r="C614" s="66" t="s">
        <v>971</v>
      </c>
      <c r="D614" s="301" t="str">
        <f t="shared" si="74"/>
        <v>N02</v>
      </c>
      <c r="E614" s="5" t="str">
        <f t="shared" si="75"/>
        <v>N02</v>
      </c>
      <c r="F614" s="5" t="s">
        <v>97</v>
      </c>
      <c r="G614" s="18">
        <v>54</v>
      </c>
      <c r="H614" s="300" t="s">
        <v>3420</v>
      </c>
      <c r="I614" s="5">
        <f t="shared" si="76"/>
        <v>1</v>
      </c>
      <c r="J614" s="5">
        <f t="shared" si="77"/>
        <v>54</v>
      </c>
      <c r="K614" s="5" t="str">
        <f t="shared" si="78"/>
        <v/>
      </c>
      <c r="L614" s="5">
        <f t="shared" si="79"/>
        <v>1</v>
      </c>
      <c r="M614" s="5" t="str">
        <f t="shared" si="80"/>
        <v>173</v>
      </c>
    </row>
    <row r="615" spans="1:13">
      <c r="A615" s="303" t="s">
        <v>3651</v>
      </c>
      <c r="B615" s="65" t="str">
        <f t="shared" si="81"/>
        <v>17303</v>
      </c>
      <c r="C615" s="65" t="s">
        <v>971</v>
      </c>
      <c r="D615" s="301" t="str">
        <f t="shared" si="74"/>
        <v>N02-N03</v>
      </c>
      <c r="E615" s="5" t="str">
        <f t="shared" si="75"/>
        <v>N02,N03</v>
      </c>
      <c r="F615" s="5" t="s">
        <v>95</v>
      </c>
      <c r="G615" s="18">
        <v>55</v>
      </c>
      <c r="H615" s="300" t="s">
        <v>3420</v>
      </c>
      <c r="I615" s="5">
        <f t="shared" si="76"/>
        <v>2</v>
      </c>
      <c r="J615" s="5">
        <f t="shared" si="77"/>
        <v>109</v>
      </c>
      <c r="K615" s="5" t="str">
        <f t="shared" si="78"/>
        <v>X</v>
      </c>
      <c r="L615" s="5">
        <f t="shared" si="79"/>
        <v>2</v>
      </c>
      <c r="M615" s="5" t="str">
        <f t="shared" si="80"/>
        <v>173</v>
      </c>
    </row>
    <row r="616" spans="1:13" hidden="1">
      <c r="A616" s="304" t="s">
        <v>3652</v>
      </c>
      <c r="B616" s="65" t="str">
        <f t="shared" si="81"/>
        <v>17304</v>
      </c>
      <c r="C616" s="66" t="s">
        <v>1343</v>
      </c>
      <c r="D616" s="301" t="str">
        <f t="shared" si="74"/>
        <v>N01</v>
      </c>
      <c r="E616" s="5" t="str">
        <f t="shared" si="75"/>
        <v>N01</v>
      </c>
      <c r="F616" s="5" t="s">
        <v>92</v>
      </c>
      <c r="G616" s="18">
        <v>54</v>
      </c>
      <c r="H616" s="300" t="s">
        <v>3419</v>
      </c>
      <c r="I616" s="5">
        <f t="shared" si="76"/>
        <v>1</v>
      </c>
      <c r="J616" s="5">
        <f t="shared" si="77"/>
        <v>54</v>
      </c>
      <c r="K616" s="5" t="str">
        <f t="shared" si="78"/>
        <v/>
      </c>
      <c r="L616" s="5">
        <f t="shared" si="79"/>
        <v>1</v>
      </c>
      <c r="M616" s="5" t="str">
        <f t="shared" si="80"/>
        <v>173</v>
      </c>
    </row>
    <row r="617" spans="1:13" hidden="1">
      <c r="A617" s="303" t="s">
        <v>3652</v>
      </c>
      <c r="B617" s="65" t="str">
        <f t="shared" si="81"/>
        <v>17304</v>
      </c>
      <c r="C617" s="65" t="s">
        <v>1343</v>
      </c>
      <c r="D617" s="301" t="str">
        <f t="shared" si="74"/>
        <v>N01,N02</v>
      </c>
      <c r="E617" s="5" t="str">
        <f t="shared" si="75"/>
        <v>N01,N02</v>
      </c>
      <c r="F617" s="5" t="s">
        <v>97</v>
      </c>
      <c r="G617" s="18">
        <v>52</v>
      </c>
      <c r="H617" s="300" t="s">
        <v>3419</v>
      </c>
      <c r="I617" s="5">
        <f t="shared" si="76"/>
        <v>2</v>
      </c>
      <c r="J617" s="5">
        <f t="shared" si="77"/>
        <v>106</v>
      </c>
      <c r="K617" s="5" t="str">
        <f t="shared" si="78"/>
        <v/>
      </c>
      <c r="L617" s="5">
        <f t="shared" si="79"/>
        <v>2</v>
      </c>
      <c r="M617" s="5" t="str">
        <f t="shared" si="80"/>
        <v>173</v>
      </c>
    </row>
    <row r="618" spans="1:13" hidden="1">
      <c r="A618" s="304" t="s">
        <v>3652</v>
      </c>
      <c r="B618" s="65" t="str">
        <f t="shared" si="81"/>
        <v>17304</v>
      </c>
      <c r="C618" s="66" t="s">
        <v>1343</v>
      </c>
      <c r="D618" s="301" t="str">
        <f t="shared" si="74"/>
        <v>N01,N02,N03</v>
      </c>
      <c r="E618" s="5" t="str">
        <f t="shared" si="75"/>
        <v>N01,N02,N03</v>
      </c>
      <c r="F618" s="5" t="s">
        <v>95</v>
      </c>
      <c r="G618" s="18">
        <v>51</v>
      </c>
      <c r="H618" s="300" t="s">
        <v>3419</v>
      </c>
      <c r="I618" s="5">
        <f t="shared" si="76"/>
        <v>3</v>
      </c>
      <c r="J618" s="5">
        <f t="shared" si="77"/>
        <v>157</v>
      </c>
      <c r="K618" s="5" t="str">
        <f t="shared" si="78"/>
        <v/>
      </c>
      <c r="L618" s="5">
        <f t="shared" si="79"/>
        <v>3</v>
      </c>
      <c r="M618" s="5" t="str">
        <f t="shared" si="80"/>
        <v>173</v>
      </c>
    </row>
    <row r="619" spans="1:13" hidden="1">
      <c r="A619" s="303" t="s">
        <v>3652</v>
      </c>
      <c r="B619" s="65" t="str">
        <f t="shared" si="81"/>
        <v>17304</v>
      </c>
      <c r="C619" s="65" t="s">
        <v>1343</v>
      </c>
      <c r="D619" s="301" t="str">
        <f t="shared" si="74"/>
        <v>N01,N02,N03,N04</v>
      </c>
      <c r="E619" s="5" t="str">
        <f t="shared" si="75"/>
        <v>N01,N02,N03,N04</v>
      </c>
      <c r="F619" s="5" t="s">
        <v>96</v>
      </c>
      <c r="G619" s="18">
        <v>51</v>
      </c>
      <c r="H619" s="300" t="s">
        <v>3419</v>
      </c>
      <c r="I619" s="5">
        <f t="shared" si="76"/>
        <v>4</v>
      </c>
      <c r="J619" s="5">
        <f t="shared" si="77"/>
        <v>208</v>
      </c>
      <c r="K619" s="5" t="str">
        <f t="shared" si="78"/>
        <v/>
      </c>
      <c r="L619" s="5">
        <f t="shared" si="79"/>
        <v>4</v>
      </c>
      <c r="M619" s="5" t="str">
        <f t="shared" si="80"/>
        <v>173</v>
      </c>
    </row>
    <row r="620" spans="1:13">
      <c r="A620" s="304" t="s">
        <v>3652</v>
      </c>
      <c r="B620" s="65" t="str">
        <f t="shared" si="81"/>
        <v>17304</v>
      </c>
      <c r="C620" s="66" t="s">
        <v>1343</v>
      </c>
      <c r="D620" s="301" t="str">
        <f t="shared" si="74"/>
        <v>N01-N05</v>
      </c>
      <c r="E620" s="5" t="str">
        <f t="shared" si="75"/>
        <v>N01,N02,N03,N04,N05</v>
      </c>
      <c r="F620" s="5" t="s">
        <v>94</v>
      </c>
      <c r="G620" s="18">
        <v>51</v>
      </c>
      <c r="H620" s="300" t="s">
        <v>3419</v>
      </c>
      <c r="I620" s="5">
        <f t="shared" si="76"/>
        <v>5</v>
      </c>
      <c r="J620" s="5">
        <f t="shared" si="77"/>
        <v>259</v>
      </c>
      <c r="K620" s="5" t="str">
        <f t="shared" si="78"/>
        <v>X</v>
      </c>
      <c r="L620" s="5">
        <f t="shared" si="79"/>
        <v>5</v>
      </c>
      <c r="M620" s="5" t="str">
        <f t="shared" si="80"/>
        <v>173</v>
      </c>
    </row>
    <row r="621" spans="1:13">
      <c r="A621" s="303" t="s">
        <v>3653</v>
      </c>
      <c r="B621" s="65" t="str">
        <f t="shared" si="81"/>
        <v>17314</v>
      </c>
      <c r="C621" s="65" t="s">
        <v>394</v>
      </c>
      <c r="D621" s="301" t="str">
        <f t="shared" si="74"/>
        <v>N01</v>
      </c>
      <c r="E621" s="5" t="str">
        <f t="shared" si="75"/>
        <v>N01</v>
      </c>
      <c r="F621" s="5" t="s">
        <v>92</v>
      </c>
      <c r="G621" s="18">
        <v>22</v>
      </c>
      <c r="H621" s="300" t="s">
        <v>3421</v>
      </c>
      <c r="I621" s="5">
        <f t="shared" si="76"/>
        <v>1</v>
      </c>
      <c r="J621" s="5">
        <f t="shared" si="77"/>
        <v>22</v>
      </c>
      <c r="K621" s="5" t="str">
        <f t="shared" si="78"/>
        <v>X</v>
      </c>
      <c r="L621" s="5">
        <f t="shared" si="79"/>
        <v>1</v>
      </c>
      <c r="M621" s="5" t="str">
        <f t="shared" si="80"/>
        <v>173</v>
      </c>
    </row>
    <row r="622" spans="1:13" hidden="1">
      <c r="A622" s="304" t="s">
        <v>3654</v>
      </c>
      <c r="B622" s="65" t="str">
        <f t="shared" si="81"/>
        <v>17335</v>
      </c>
      <c r="C622" s="66" t="s">
        <v>170</v>
      </c>
      <c r="D622" s="301" t="str">
        <f t="shared" si="74"/>
        <v>N03</v>
      </c>
      <c r="E622" s="5" t="str">
        <f t="shared" si="75"/>
        <v>N03</v>
      </c>
      <c r="F622" s="5" t="s">
        <v>95</v>
      </c>
      <c r="G622" s="18">
        <v>49</v>
      </c>
      <c r="H622" s="300" t="s">
        <v>3420</v>
      </c>
      <c r="I622" s="5">
        <f t="shared" si="76"/>
        <v>1</v>
      </c>
      <c r="J622" s="5">
        <f t="shared" si="77"/>
        <v>49</v>
      </c>
      <c r="K622" s="5" t="str">
        <f t="shared" si="78"/>
        <v/>
      </c>
      <c r="L622" s="5">
        <f t="shared" si="79"/>
        <v>1</v>
      </c>
      <c r="M622" s="5" t="str">
        <f t="shared" si="80"/>
        <v>173</v>
      </c>
    </row>
    <row r="623" spans="1:13" hidden="1">
      <c r="A623" s="303" t="s">
        <v>3654</v>
      </c>
      <c r="B623" s="65" t="str">
        <f t="shared" si="81"/>
        <v>17335</v>
      </c>
      <c r="C623" s="65" t="s">
        <v>170</v>
      </c>
      <c r="D623" s="301" t="str">
        <f t="shared" si="74"/>
        <v>N03,N04</v>
      </c>
      <c r="E623" s="5" t="str">
        <f t="shared" si="75"/>
        <v>N03,N04</v>
      </c>
      <c r="F623" s="5" t="s">
        <v>96</v>
      </c>
      <c r="G623" s="18">
        <v>51</v>
      </c>
      <c r="H623" s="300" t="s">
        <v>3420</v>
      </c>
      <c r="I623" s="5">
        <f t="shared" si="76"/>
        <v>2</v>
      </c>
      <c r="J623" s="5">
        <f t="shared" si="77"/>
        <v>100</v>
      </c>
      <c r="K623" s="5" t="str">
        <f t="shared" si="78"/>
        <v/>
      </c>
      <c r="L623" s="5">
        <f t="shared" si="79"/>
        <v>2</v>
      </c>
      <c r="M623" s="5" t="str">
        <f t="shared" si="80"/>
        <v>173</v>
      </c>
    </row>
    <row r="624" spans="1:13" hidden="1">
      <c r="A624" s="304" t="s">
        <v>3654</v>
      </c>
      <c r="B624" s="65" t="str">
        <f t="shared" si="81"/>
        <v>17335</v>
      </c>
      <c r="C624" s="66" t="s">
        <v>170</v>
      </c>
      <c r="D624" s="301" t="str">
        <f t="shared" si="74"/>
        <v>N03,N04,N05</v>
      </c>
      <c r="E624" s="5" t="str">
        <f t="shared" si="75"/>
        <v>N03,N04,N05</v>
      </c>
      <c r="F624" s="5" t="s">
        <v>94</v>
      </c>
      <c r="G624" s="18">
        <v>50</v>
      </c>
      <c r="H624" s="300" t="s">
        <v>3420</v>
      </c>
      <c r="I624" s="5">
        <f t="shared" si="76"/>
        <v>3</v>
      </c>
      <c r="J624" s="5">
        <f t="shared" si="77"/>
        <v>150</v>
      </c>
      <c r="K624" s="5" t="str">
        <f t="shared" si="78"/>
        <v/>
      </c>
      <c r="L624" s="5">
        <f t="shared" si="79"/>
        <v>3</v>
      </c>
      <c r="M624" s="5" t="str">
        <f t="shared" si="80"/>
        <v>173</v>
      </c>
    </row>
    <row r="625" spans="1:13" hidden="1">
      <c r="A625" s="303" t="s">
        <v>3654</v>
      </c>
      <c r="B625" s="65" t="str">
        <f t="shared" si="81"/>
        <v>17335</v>
      </c>
      <c r="C625" s="65" t="s">
        <v>170</v>
      </c>
      <c r="D625" s="301" t="str">
        <f t="shared" si="74"/>
        <v>N03,N04,N05,N06</v>
      </c>
      <c r="E625" s="5" t="str">
        <f t="shared" si="75"/>
        <v>N03,N04,N05,N06</v>
      </c>
      <c r="F625" s="5" t="s">
        <v>93</v>
      </c>
      <c r="G625" s="18">
        <v>45</v>
      </c>
      <c r="H625" s="300" t="s">
        <v>3420</v>
      </c>
      <c r="I625" s="5">
        <f t="shared" si="76"/>
        <v>4</v>
      </c>
      <c r="J625" s="5">
        <f t="shared" si="77"/>
        <v>195</v>
      </c>
      <c r="K625" s="5" t="str">
        <f t="shared" si="78"/>
        <v/>
      </c>
      <c r="L625" s="5">
        <f t="shared" si="79"/>
        <v>4</v>
      </c>
      <c r="M625" s="5" t="str">
        <f t="shared" si="80"/>
        <v>173</v>
      </c>
    </row>
    <row r="626" spans="1:13" hidden="1">
      <c r="A626" s="304" t="s">
        <v>3654</v>
      </c>
      <c r="B626" s="65" t="str">
        <f t="shared" si="81"/>
        <v>17335</v>
      </c>
      <c r="C626" s="66" t="s">
        <v>170</v>
      </c>
      <c r="D626" s="301" t="str">
        <f t="shared" si="74"/>
        <v>N03,N04,N05,N06,N07</v>
      </c>
      <c r="E626" s="5" t="str">
        <f t="shared" si="75"/>
        <v>N03,N04,N05,N06,N07</v>
      </c>
      <c r="F626" s="5" t="s">
        <v>122</v>
      </c>
      <c r="G626" s="18">
        <v>51</v>
      </c>
      <c r="H626" s="300" t="s">
        <v>3420</v>
      </c>
      <c r="I626" s="5">
        <f t="shared" si="76"/>
        <v>5</v>
      </c>
      <c r="J626" s="5">
        <f t="shared" si="77"/>
        <v>246</v>
      </c>
      <c r="K626" s="5" t="str">
        <f t="shared" si="78"/>
        <v/>
      </c>
      <c r="L626" s="5">
        <f t="shared" si="79"/>
        <v>5</v>
      </c>
      <c r="M626" s="5" t="str">
        <f t="shared" si="80"/>
        <v>173</v>
      </c>
    </row>
    <row r="627" spans="1:13">
      <c r="A627" s="303" t="s">
        <v>3654</v>
      </c>
      <c r="B627" s="65" t="str">
        <f t="shared" si="81"/>
        <v>17335</v>
      </c>
      <c r="C627" s="65" t="s">
        <v>170</v>
      </c>
      <c r="D627" s="301" t="str">
        <f t="shared" si="74"/>
        <v>N03-N08</v>
      </c>
      <c r="E627" s="5" t="str">
        <f t="shared" si="75"/>
        <v>N03,N04,N05,N06,N07,N08</v>
      </c>
      <c r="F627" s="5" t="s">
        <v>99</v>
      </c>
      <c r="G627" s="18">
        <v>45</v>
      </c>
      <c r="H627" s="300" t="s">
        <v>3420</v>
      </c>
      <c r="I627" s="5">
        <f t="shared" si="76"/>
        <v>6</v>
      </c>
      <c r="J627" s="5">
        <f t="shared" si="77"/>
        <v>291</v>
      </c>
      <c r="K627" s="5" t="str">
        <f t="shared" si="78"/>
        <v>X</v>
      </c>
      <c r="L627" s="5">
        <f t="shared" si="79"/>
        <v>6</v>
      </c>
      <c r="M627" s="5" t="str">
        <f t="shared" si="80"/>
        <v>173</v>
      </c>
    </row>
    <row r="628" spans="1:13" hidden="1">
      <c r="A628" s="304" t="s">
        <v>3655</v>
      </c>
      <c r="B628" s="65" t="str">
        <f t="shared" si="81"/>
        <v>17337</v>
      </c>
      <c r="C628" s="66" t="s">
        <v>221</v>
      </c>
      <c r="D628" s="301" t="str">
        <f t="shared" si="74"/>
        <v>N02</v>
      </c>
      <c r="E628" s="5" t="str">
        <f t="shared" si="75"/>
        <v>N02</v>
      </c>
      <c r="F628" s="5" t="s">
        <v>97</v>
      </c>
      <c r="G628" s="18">
        <v>41</v>
      </c>
      <c r="H628" s="300" t="s">
        <v>3421</v>
      </c>
      <c r="I628" s="5">
        <f t="shared" si="76"/>
        <v>1</v>
      </c>
      <c r="J628" s="5">
        <f t="shared" si="77"/>
        <v>41</v>
      </c>
      <c r="K628" s="5" t="str">
        <f t="shared" si="78"/>
        <v/>
      </c>
      <c r="L628" s="5">
        <f t="shared" si="79"/>
        <v>1</v>
      </c>
      <c r="M628" s="5" t="str">
        <f t="shared" si="80"/>
        <v>173</v>
      </c>
    </row>
    <row r="629" spans="1:13" hidden="1">
      <c r="A629" s="303" t="s">
        <v>3655</v>
      </c>
      <c r="B629" s="65" t="str">
        <f t="shared" si="81"/>
        <v>17337</v>
      </c>
      <c r="C629" s="65" t="s">
        <v>221</v>
      </c>
      <c r="D629" s="301" t="str">
        <f t="shared" si="74"/>
        <v>N02,N03</v>
      </c>
      <c r="E629" s="5" t="str">
        <f t="shared" si="75"/>
        <v>N02,N03</v>
      </c>
      <c r="F629" s="5" t="s">
        <v>95</v>
      </c>
      <c r="G629" s="18">
        <v>55</v>
      </c>
      <c r="H629" s="300" t="s">
        <v>3421</v>
      </c>
      <c r="I629" s="5">
        <f t="shared" si="76"/>
        <v>2</v>
      </c>
      <c r="J629" s="5">
        <f t="shared" si="77"/>
        <v>96</v>
      </c>
      <c r="K629" s="5" t="str">
        <f t="shared" si="78"/>
        <v/>
      </c>
      <c r="L629" s="5">
        <f t="shared" si="79"/>
        <v>2</v>
      </c>
      <c r="M629" s="5" t="str">
        <f t="shared" si="80"/>
        <v>173</v>
      </c>
    </row>
    <row r="630" spans="1:13">
      <c r="A630" s="304" t="s">
        <v>3655</v>
      </c>
      <c r="B630" s="65" t="str">
        <f t="shared" si="81"/>
        <v>17337</v>
      </c>
      <c r="C630" s="66" t="s">
        <v>221</v>
      </c>
      <c r="D630" s="301" t="str">
        <f t="shared" si="74"/>
        <v>N02-N04</v>
      </c>
      <c r="E630" s="5" t="str">
        <f t="shared" si="75"/>
        <v>N02,N03,N04</v>
      </c>
      <c r="F630" s="5" t="s">
        <v>96</v>
      </c>
      <c r="G630" s="18">
        <v>58</v>
      </c>
      <c r="H630" s="300" t="s">
        <v>3421</v>
      </c>
      <c r="I630" s="5">
        <f t="shared" si="76"/>
        <v>3</v>
      </c>
      <c r="J630" s="5">
        <f t="shared" si="77"/>
        <v>154</v>
      </c>
      <c r="K630" s="5" t="str">
        <f t="shared" si="78"/>
        <v>X</v>
      </c>
      <c r="L630" s="5">
        <f t="shared" si="79"/>
        <v>3</v>
      </c>
      <c r="M630" s="5" t="str">
        <f t="shared" si="80"/>
        <v>173</v>
      </c>
    </row>
    <row r="631" spans="1:13">
      <c r="A631" s="303" t="s">
        <v>3656</v>
      </c>
      <c r="B631" s="65" t="str">
        <f t="shared" si="81"/>
        <v>17419</v>
      </c>
      <c r="C631" s="65" t="s">
        <v>396</v>
      </c>
      <c r="D631" s="301" t="str">
        <f t="shared" si="74"/>
        <v>N01</v>
      </c>
      <c r="E631" s="5" t="str">
        <f t="shared" si="75"/>
        <v>N01</v>
      </c>
      <c r="F631" s="5" t="s">
        <v>92</v>
      </c>
      <c r="G631" s="18">
        <v>29</v>
      </c>
      <c r="H631" s="300" t="s">
        <v>3422</v>
      </c>
      <c r="I631" s="5">
        <f t="shared" si="76"/>
        <v>1</v>
      </c>
      <c r="J631" s="5">
        <f t="shared" si="77"/>
        <v>29</v>
      </c>
      <c r="K631" s="5" t="str">
        <f t="shared" si="78"/>
        <v>X</v>
      </c>
      <c r="L631" s="5">
        <f t="shared" si="79"/>
        <v>1</v>
      </c>
      <c r="M631" s="5" t="str">
        <f t="shared" si="80"/>
        <v>174</v>
      </c>
    </row>
    <row r="632" spans="1:13" hidden="1">
      <c r="A632" s="304" t="s">
        <v>3657</v>
      </c>
      <c r="B632" s="65" t="str">
        <f t="shared" si="81"/>
        <v>17423</v>
      </c>
      <c r="C632" s="66" t="s">
        <v>1349</v>
      </c>
      <c r="D632" s="301" t="str">
        <f t="shared" si="74"/>
        <v>N03</v>
      </c>
      <c r="E632" s="5" t="str">
        <f t="shared" si="75"/>
        <v>N03</v>
      </c>
      <c r="F632" s="5" t="s">
        <v>95</v>
      </c>
      <c r="G632" s="18">
        <v>49</v>
      </c>
      <c r="H632" s="300" t="s">
        <v>3421</v>
      </c>
      <c r="I632" s="5">
        <f t="shared" si="76"/>
        <v>1</v>
      </c>
      <c r="J632" s="5">
        <f t="shared" si="77"/>
        <v>49</v>
      </c>
      <c r="K632" s="5" t="str">
        <f t="shared" si="78"/>
        <v/>
      </c>
      <c r="L632" s="5">
        <f t="shared" si="79"/>
        <v>1</v>
      </c>
      <c r="M632" s="5" t="str">
        <f t="shared" si="80"/>
        <v>174</v>
      </c>
    </row>
    <row r="633" spans="1:13" hidden="1">
      <c r="A633" s="303" t="s">
        <v>3657</v>
      </c>
      <c r="B633" s="65" t="str">
        <f t="shared" si="81"/>
        <v>17423</v>
      </c>
      <c r="C633" s="65" t="s">
        <v>1349</v>
      </c>
      <c r="D633" s="301" t="str">
        <f t="shared" si="74"/>
        <v>N03,N04</v>
      </c>
      <c r="E633" s="5" t="str">
        <f t="shared" si="75"/>
        <v>N03,N04</v>
      </c>
      <c r="F633" s="5" t="s">
        <v>96</v>
      </c>
      <c r="G633" s="18">
        <v>52</v>
      </c>
      <c r="H633" s="300" t="s">
        <v>3421</v>
      </c>
      <c r="I633" s="5">
        <f t="shared" si="76"/>
        <v>2</v>
      </c>
      <c r="J633" s="5">
        <f t="shared" si="77"/>
        <v>101</v>
      </c>
      <c r="K633" s="5" t="str">
        <f t="shared" si="78"/>
        <v/>
      </c>
      <c r="L633" s="5">
        <f t="shared" si="79"/>
        <v>2</v>
      </c>
      <c r="M633" s="5" t="str">
        <f t="shared" si="80"/>
        <v>174</v>
      </c>
    </row>
    <row r="634" spans="1:13">
      <c r="A634" s="304" t="s">
        <v>3657</v>
      </c>
      <c r="B634" s="65" t="str">
        <f t="shared" si="81"/>
        <v>17423</v>
      </c>
      <c r="C634" s="66" t="s">
        <v>1349</v>
      </c>
      <c r="D634" s="301" t="str">
        <f t="shared" si="74"/>
        <v>N03-N05</v>
      </c>
      <c r="E634" s="5" t="str">
        <f t="shared" si="75"/>
        <v>N03,N04,N05</v>
      </c>
      <c r="F634" s="5" t="s">
        <v>94</v>
      </c>
      <c r="G634" s="18">
        <v>51</v>
      </c>
      <c r="H634" s="300" t="s">
        <v>3421</v>
      </c>
      <c r="I634" s="5">
        <f t="shared" si="76"/>
        <v>3</v>
      </c>
      <c r="J634" s="5">
        <f t="shared" si="77"/>
        <v>152</v>
      </c>
      <c r="K634" s="5" t="str">
        <f t="shared" si="78"/>
        <v>X</v>
      </c>
      <c r="L634" s="5">
        <f t="shared" si="79"/>
        <v>3</v>
      </c>
      <c r="M634" s="5" t="str">
        <f t="shared" si="80"/>
        <v>174</v>
      </c>
    </row>
    <row r="635" spans="1:13" hidden="1">
      <c r="A635" s="303" t="s">
        <v>3658</v>
      </c>
      <c r="B635" s="65" t="str">
        <f t="shared" si="81"/>
        <v>17426</v>
      </c>
      <c r="C635" s="65" t="s">
        <v>1351</v>
      </c>
      <c r="D635" s="301" t="str">
        <f t="shared" si="74"/>
        <v>N01</v>
      </c>
      <c r="E635" s="5" t="str">
        <f t="shared" si="75"/>
        <v>N01</v>
      </c>
      <c r="F635" s="5" t="s">
        <v>92</v>
      </c>
      <c r="G635" s="18">
        <v>54</v>
      </c>
      <c r="H635" s="300" t="s">
        <v>3419</v>
      </c>
      <c r="I635" s="5">
        <f t="shared" si="76"/>
        <v>1</v>
      </c>
      <c r="J635" s="5">
        <f t="shared" si="77"/>
        <v>54</v>
      </c>
      <c r="K635" s="5" t="str">
        <f t="shared" si="78"/>
        <v/>
      </c>
      <c r="L635" s="5">
        <f t="shared" si="79"/>
        <v>1</v>
      </c>
      <c r="M635" s="5" t="str">
        <f t="shared" si="80"/>
        <v>174</v>
      </c>
    </row>
    <row r="636" spans="1:13" hidden="1">
      <c r="A636" s="304" t="s">
        <v>3658</v>
      </c>
      <c r="B636" s="65" t="str">
        <f t="shared" si="81"/>
        <v>17426</v>
      </c>
      <c r="C636" s="66" t="s">
        <v>1351</v>
      </c>
      <c r="D636" s="301" t="str">
        <f t="shared" si="74"/>
        <v>N01,N02</v>
      </c>
      <c r="E636" s="5" t="str">
        <f t="shared" si="75"/>
        <v>N01,N02</v>
      </c>
      <c r="F636" s="5" t="s">
        <v>97</v>
      </c>
      <c r="G636" s="18">
        <v>46</v>
      </c>
      <c r="H636" s="300" t="s">
        <v>3419</v>
      </c>
      <c r="I636" s="5">
        <f t="shared" si="76"/>
        <v>2</v>
      </c>
      <c r="J636" s="5">
        <f t="shared" si="77"/>
        <v>100</v>
      </c>
      <c r="K636" s="5" t="str">
        <f t="shared" si="78"/>
        <v/>
      </c>
      <c r="L636" s="5">
        <f t="shared" si="79"/>
        <v>2</v>
      </c>
      <c r="M636" s="5" t="str">
        <f t="shared" si="80"/>
        <v>174</v>
      </c>
    </row>
    <row r="637" spans="1:13" hidden="1">
      <c r="A637" s="303" t="s">
        <v>3658</v>
      </c>
      <c r="B637" s="65" t="str">
        <f t="shared" si="81"/>
        <v>17426</v>
      </c>
      <c r="C637" s="65" t="s">
        <v>1351</v>
      </c>
      <c r="D637" s="301" t="str">
        <f t="shared" si="74"/>
        <v>N01,N02,N03</v>
      </c>
      <c r="E637" s="5" t="str">
        <f t="shared" si="75"/>
        <v>N01,N02,N03</v>
      </c>
      <c r="F637" s="5" t="s">
        <v>95</v>
      </c>
      <c r="G637" s="18">
        <v>48</v>
      </c>
      <c r="H637" s="300" t="s">
        <v>3419</v>
      </c>
      <c r="I637" s="5">
        <f t="shared" si="76"/>
        <v>3</v>
      </c>
      <c r="J637" s="5">
        <f t="shared" si="77"/>
        <v>148</v>
      </c>
      <c r="K637" s="5" t="str">
        <f t="shared" si="78"/>
        <v/>
      </c>
      <c r="L637" s="5">
        <f t="shared" si="79"/>
        <v>3</v>
      </c>
      <c r="M637" s="5" t="str">
        <f t="shared" si="80"/>
        <v>174</v>
      </c>
    </row>
    <row r="638" spans="1:13" hidden="1">
      <c r="A638" s="304" t="s">
        <v>3658</v>
      </c>
      <c r="B638" s="65" t="str">
        <f t="shared" si="81"/>
        <v>17426</v>
      </c>
      <c r="C638" s="66" t="s">
        <v>1351</v>
      </c>
      <c r="D638" s="301" t="str">
        <f t="shared" si="74"/>
        <v>N01,N02,N03,N04</v>
      </c>
      <c r="E638" s="5" t="str">
        <f t="shared" si="75"/>
        <v>N01,N02,N03,N04</v>
      </c>
      <c r="F638" s="5" t="s">
        <v>96</v>
      </c>
      <c r="G638" s="18">
        <v>50</v>
      </c>
      <c r="H638" s="300" t="s">
        <v>3419</v>
      </c>
      <c r="I638" s="5">
        <f t="shared" si="76"/>
        <v>4</v>
      </c>
      <c r="J638" s="5">
        <f t="shared" si="77"/>
        <v>198</v>
      </c>
      <c r="K638" s="5" t="str">
        <f t="shared" si="78"/>
        <v/>
      </c>
      <c r="L638" s="5">
        <f t="shared" si="79"/>
        <v>4</v>
      </c>
      <c r="M638" s="5" t="str">
        <f t="shared" si="80"/>
        <v>174</v>
      </c>
    </row>
    <row r="639" spans="1:13" hidden="1">
      <c r="A639" s="303" t="s">
        <v>3658</v>
      </c>
      <c r="B639" s="65" t="str">
        <f t="shared" si="81"/>
        <v>17426</v>
      </c>
      <c r="C639" s="65" t="s">
        <v>1351</v>
      </c>
      <c r="D639" s="301" t="str">
        <f t="shared" si="74"/>
        <v>N01,N02,N03,N04,N05</v>
      </c>
      <c r="E639" s="5" t="str">
        <f t="shared" si="75"/>
        <v>N01,N02,N03,N04,N05</v>
      </c>
      <c r="F639" s="5" t="s">
        <v>94</v>
      </c>
      <c r="G639" s="18">
        <v>49</v>
      </c>
      <c r="H639" s="300" t="s">
        <v>3419</v>
      </c>
      <c r="I639" s="5">
        <f t="shared" si="76"/>
        <v>5</v>
      </c>
      <c r="J639" s="5">
        <f t="shared" si="77"/>
        <v>247</v>
      </c>
      <c r="K639" s="5" t="str">
        <f t="shared" si="78"/>
        <v/>
      </c>
      <c r="L639" s="5">
        <f t="shared" si="79"/>
        <v>5</v>
      </c>
      <c r="M639" s="5" t="str">
        <f t="shared" si="80"/>
        <v>174</v>
      </c>
    </row>
    <row r="640" spans="1:13">
      <c r="A640" s="304" t="s">
        <v>3658</v>
      </c>
      <c r="B640" s="65" t="str">
        <f t="shared" si="81"/>
        <v>17426</v>
      </c>
      <c r="C640" s="66" t="s">
        <v>1351</v>
      </c>
      <c r="D640" s="301" t="str">
        <f t="shared" si="74"/>
        <v>N01-N06</v>
      </c>
      <c r="E640" s="5" t="str">
        <f t="shared" si="75"/>
        <v>N01,N02,N03,N04,N05,N06</v>
      </c>
      <c r="F640" s="5" t="s">
        <v>93</v>
      </c>
      <c r="G640" s="18">
        <v>49</v>
      </c>
      <c r="H640" s="300" t="s">
        <v>3419</v>
      </c>
      <c r="I640" s="5">
        <f t="shared" si="76"/>
        <v>6</v>
      </c>
      <c r="J640" s="5">
        <f t="shared" si="77"/>
        <v>296</v>
      </c>
      <c r="K640" s="5" t="str">
        <f t="shared" si="78"/>
        <v>X</v>
      </c>
      <c r="L640" s="5">
        <f t="shared" si="79"/>
        <v>6</v>
      </c>
      <c r="M640" s="5" t="str">
        <f t="shared" si="80"/>
        <v>174</v>
      </c>
    </row>
    <row r="641" spans="1:13" hidden="1">
      <c r="A641" s="303" t="s">
        <v>3659</v>
      </c>
      <c r="B641" s="65" t="str">
        <f t="shared" si="81"/>
        <v>17427</v>
      </c>
      <c r="C641" s="65" t="s">
        <v>1352</v>
      </c>
      <c r="D641" s="301" t="str">
        <f t="shared" si="74"/>
        <v>N01</v>
      </c>
      <c r="E641" s="5" t="str">
        <f t="shared" si="75"/>
        <v>N01</v>
      </c>
      <c r="F641" s="5" t="s">
        <v>92</v>
      </c>
      <c r="G641" s="18">
        <v>49</v>
      </c>
      <c r="H641" s="300" t="s">
        <v>3420</v>
      </c>
      <c r="I641" s="5">
        <f t="shared" si="76"/>
        <v>1</v>
      </c>
      <c r="J641" s="5">
        <f t="shared" si="77"/>
        <v>49</v>
      </c>
      <c r="K641" s="5" t="str">
        <f t="shared" si="78"/>
        <v/>
      </c>
      <c r="L641" s="5">
        <f t="shared" si="79"/>
        <v>1</v>
      </c>
      <c r="M641" s="5" t="str">
        <f t="shared" si="80"/>
        <v>174</v>
      </c>
    </row>
    <row r="642" spans="1:13" hidden="1">
      <c r="A642" s="304" t="s">
        <v>3659</v>
      </c>
      <c r="B642" s="65" t="str">
        <f t="shared" si="81"/>
        <v>17427</v>
      </c>
      <c r="C642" s="66" t="s">
        <v>1352</v>
      </c>
      <c r="D642" s="301" t="str">
        <f t="shared" si="74"/>
        <v>N01,N02</v>
      </c>
      <c r="E642" s="5" t="str">
        <f t="shared" si="75"/>
        <v>N01,N02</v>
      </c>
      <c r="F642" s="5" t="s">
        <v>97</v>
      </c>
      <c r="G642" s="18">
        <v>54</v>
      </c>
      <c r="H642" s="300" t="s">
        <v>3420</v>
      </c>
      <c r="I642" s="5">
        <f t="shared" si="76"/>
        <v>2</v>
      </c>
      <c r="J642" s="5">
        <f t="shared" si="77"/>
        <v>103</v>
      </c>
      <c r="K642" s="5" t="str">
        <f t="shared" si="78"/>
        <v/>
      </c>
      <c r="L642" s="5">
        <f t="shared" si="79"/>
        <v>2</v>
      </c>
      <c r="M642" s="5" t="str">
        <f t="shared" si="80"/>
        <v>174</v>
      </c>
    </row>
    <row r="643" spans="1:13" hidden="1">
      <c r="A643" s="303" t="s">
        <v>3659</v>
      </c>
      <c r="B643" s="65" t="str">
        <f t="shared" ref="B643:B706" si="82">LEFT(A643,(LEN(A643)-5))</f>
        <v>17427</v>
      </c>
      <c r="C643" s="65" t="s">
        <v>1352</v>
      </c>
      <c r="D643" s="301" t="str">
        <f t="shared" ref="D643:D706" si="83">IF(AND(K643="x",LEN(E643)&gt;4),LEFT(E643,3)&amp;"-"&amp;RIGHT(E643,3),IF(LEN(K643)&lt;4,E643,""))</f>
        <v>N01,N02,N03</v>
      </c>
      <c r="E643" s="5" t="str">
        <f t="shared" ref="E643:E706" si="84">IF(A643=A642,E642&amp;","&amp;F643,F643)</f>
        <v>N01,N02,N03</v>
      </c>
      <c r="F643" s="5" t="s">
        <v>95</v>
      </c>
      <c r="G643" s="18">
        <v>56</v>
      </c>
      <c r="H643" s="300" t="s">
        <v>3420</v>
      </c>
      <c r="I643" s="5">
        <f t="shared" ref="I643:I706" si="85">IF(A643=A642,1+I642,1)</f>
        <v>3</v>
      </c>
      <c r="J643" s="5">
        <f t="shared" ref="J643:J706" si="86">IF(A643=A642,J642+G643,G643)</f>
        <v>159</v>
      </c>
      <c r="K643" s="5" t="str">
        <f t="shared" ref="K643:K706" si="87">IF(A644&lt;&gt;A643,"X","")</f>
        <v/>
      </c>
      <c r="L643" s="5">
        <f t="shared" ref="L643:L706" si="88">LEN(E643)-LEN(SUBSTITUTE(E643,",",""))+1</f>
        <v>3</v>
      </c>
      <c r="M643" s="5" t="str">
        <f t="shared" ref="M643:M706" si="89">LEFT(A643,3)</f>
        <v>174</v>
      </c>
    </row>
    <row r="644" spans="1:13" hidden="1">
      <c r="A644" s="304" t="s">
        <v>3659</v>
      </c>
      <c r="B644" s="65" t="str">
        <f t="shared" si="82"/>
        <v>17427</v>
      </c>
      <c r="C644" s="66" t="s">
        <v>1352</v>
      </c>
      <c r="D644" s="301" t="str">
        <f t="shared" si="83"/>
        <v>N01,N02,N03,N04</v>
      </c>
      <c r="E644" s="5" t="str">
        <f t="shared" si="84"/>
        <v>N01,N02,N03,N04</v>
      </c>
      <c r="F644" s="5" t="s">
        <v>96</v>
      </c>
      <c r="G644" s="18">
        <v>53</v>
      </c>
      <c r="H644" s="300" t="s">
        <v>3420</v>
      </c>
      <c r="I644" s="5">
        <f t="shared" si="85"/>
        <v>4</v>
      </c>
      <c r="J644" s="5">
        <f t="shared" si="86"/>
        <v>212</v>
      </c>
      <c r="K644" s="5" t="str">
        <f t="shared" si="87"/>
        <v/>
      </c>
      <c r="L644" s="5">
        <f t="shared" si="88"/>
        <v>4</v>
      </c>
      <c r="M644" s="5" t="str">
        <f t="shared" si="89"/>
        <v>174</v>
      </c>
    </row>
    <row r="645" spans="1:13" hidden="1">
      <c r="A645" s="303" t="s">
        <v>3659</v>
      </c>
      <c r="B645" s="65" t="str">
        <f t="shared" si="82"/>
        <v>17427</v>
      </c>
      <c r="C645" s="65" t="s">
        <v>1352</v>
      </c>
      <c r="D645" s="301" t="str">
        <f t="shared" si="83"/>
        <v>N01,N02,N03,N04,N05</v>
      </c>
      <c r="E645" s="5" t="str">
        <f t="shared" si="84"/>
        <v>N01,N02,N03,N04,N05</v>
      </c>
      <c r="F645" s="5" t="s">
        <v>94</v>
      </c>
      <c r="G645" s="18">
        <v>53</v>
      </c>
      <c r="H645" s="300" t="s">
        <v>3420</v>
      </c>
      <c r="I645" s="5">
        <f t="shared" si="85"/>
        <v>5</v>
      </c>
      <c r="J645" s="5">
        <f t="shared" si="86"/>
        <v>265</v>
      </c>
      <c r="K645" s="5" t="str">
        <f t="shared" si="87"/>
        <v/>
      </c>
      <c r="L645" s="5">
        <f t="shared" si="88"/>
        <v>5</v>
      </c>
      <c r="M645" s="5" t="str">
        <f t="shared" si="89"/>
        <v>174</v>
      </c>
    </row>
    <row r="646" spans="1:13">
      <c r="A646" s="304" t="s">
        <v>3659</v>
      </c>
      <c r="B646" s="65" t="str">
        <f t="shared" si="82"/>
        <v>17427</v>
      </c>
      <c r="C646" s="66" t="s">
        <v>1352</v>
      </c>
      <c r="D646" s="301" t="str">
        <f t="shared" si="83"/>
        <v>N01-N06</v>
      </c>
      <c r="E646" s="5" t="str">
        <f t="shared" si="84"/>
        <v>N01,N02,N03,N04,N05,N06</v>
      </c>
      <c r="F646" s="5" t="s">
        <v>93</v>
      </c>
      <c r="G646" s="18">
        <v>27</v>
      </c>
      <c r="H646" s="300" t="s">
        <v>3420</v>
      </c>
      <c r="I646" s="5">
        <f t="shared" si="85"/>
        <v>6</v>
      </c>
      <c r="J646" s="5">
        <f t="shared" si="86"/>
        <v>292</v>
      </c>
      <c r="K646" s="5" t="str">
        <f t="shared" si="87"/>
        <v>X</v>
      </c>
      <c r="L646" s="5">
        <f t="shared" si="88"/>
        <v>6</v>
      </c>
      <c r="M646" s="5" t="str">
        <f t="shared" si="89"/>
        <v>174</v>
      </c>
    </row>
    <row r="647" spans="1:13" hidden="1">
      <c r="A647" s="303" t="s">
        <v>3660</v>
      </c>
      <c r="B647" s="65" t="str">
        <f t="shared" si="82"/>
        <v>17428</v>
      </c>
      <c r="C647" s="65" t="s">
        <v>972</v>
      </c>
      <c r="D647" s="301" t="str">
        <f t="shared" si="83"/>
        <v>N01</v>
      </c>
      <c r="E647" s="5" t="str">
        <f t="shared" si="84"/>
        <v>N01</v>
      </c>
      <c r="F647" s="5" t="s">
        <v>92</v>
      </c>
      <c r="G647" s="18">
        <v>22</v>
      </c>
      <c r="H647" s="300" t="s">
        <v>3421</v>
      </c>
      <c r="I647" s="5">
        <f t="shared" si="85"/>
        <v>1</v>
      </c>
      <c r="J647" s="5">
        <f t="shared" si="86"/>
        <v>22</v>
      </c>
      <c r="K647" s="5" t="str">
        <f t="shared" si="87"/>
        <v/>
      </c>
      <c r="L647" s="5">
        <f t="shared" si="88"/>
        <v>1</v>
      </c>
      <c r="M647" s="5" t="str">
        <f t="shared" si="89"/>
        <v>174</v>
      </c>
    </row>
    <row r="648" spans="1:13" hidden="1">
      <c r="A648" s="304" t="s">
        <v>3660</v>
      </c>
      <c r="B648" s="65" t="str">
        <f t="shared" si="82"/>
        <v>17428</v>
      </c>
      <c r="C648" s="66" t="s">
        <v>972</v>
      </c>
      <c r="D648" s="301" t="str">
        <f t="shared" si="83"/>
        <v>N01,N02</v>
      </c>
      <c r="E648" s="5" t="str">
        <f t="shared" si="84"/>
        <v>N01,N02</v>
      </c>
      <c r="F648" s="5" t="s">
        <v>97</v>
      </c>
      <c r="G648" s="18">
        <v>46</v>
      </c>
      <c r="H648" s="300" t="s">
        <v>3421</v>
      </c>
      <c r="I648" s="5">
        <f t="shared" si="85"/>
        <v>2</v>
      </c>
      <c r="J648" s="5">
        <f t="shared" si="86"/>
        <v>68</v>
      </c>
      <c r="K648" s="5" t="str">
        <f t="shared" si="87"/>
        <v/>
      </c>
      <c r="L648" s="5">
        <f t="shared" si="88"/>
        <v>2</v>
      </c>
      <c r="M648" s="5" t="str">
        <f t="shared" si="89"/>
        <v>174</v>
      </c>
    </row>
    <row r="649" spans="1:13">
      <c r="A649" s="303" t="s">
        <v>3660</v>
      </c>
      <c r="B649" s="65" t="str">
        <f t="shared" si="82"/>
        <v>17428</v>
      </c>
      <c r="C649" s="65" t="s">
        <v>972</v>
      </c>
      <c r="D649" s="301" t="str">
        <f t="shared" si="83"/>
        <v>N01-N03</v>
      </c>
      <c r="E649" s="5" t="str">
        <f t="shared" si="84"/>
        <v>N01,N02,N03</v>
      </c>
      <c r="F649" s="5" t="s">
        <v>95</v>
      </c>
      <c r="G649" s="18">
        <v>24</v>
      </c>
      <c r="H649" s="300" t="s">
        <v>3421</v>
      </c>
      <c r="I649" s="5">
        <f t="shared" si="85"/>
        <v>3</v>
      </c>
      <c r="J649" s="5">
        <f t="shared" si="86"/>
        <v>92</v>
      </c>
      <c r="K649" s="5" t="str">
        <f t="shared" si="87"/>
        <v>X</v>
      </c>
      <c r="L649" s="5">
        <f t="shared" si="88"/>
        <v>3</v>
      </c>
      <c r="M649" s="5" t="str">
        <f t="shared" si="89"/>
        <v>174</v>
      </c>
    </row>
    <row r="650" spans="1:13">
      <c r="A650" s="304" t="s">
        <v>3661</v>
      </c>
      <c r="B650" s="65" t="str">
        <f t="shared" si="82"/>
        <v>17430</v>
      </c>
      <c r="C650" s="66" t="s">
        <v>397</v>
      </c>
      <c r="D650" s="301" t="str">
        <f t="shared" si="83"/>
        <v>N02</v>
      </c>
      <c r="E650" s="5" t="str">
        <f t="shared" si="84"/>
        <v>N02</v>
      </c>
      <c r="F650" s="5" t="s">
        <v>97</v>
      </c>
      <c r="G650" s="18">
        <v>23</v>
      </c>
      <c r="H650" s="300" t="s">
        <v>3421</v>
      </c>
      <c r="I650" s="5">
        <f t="shared" si="85"/>
        <v>1</v>
      </c>
      <c r="J650" s="5">
        <f t="shared" si="86"/>
        <v>23</v>
      </c>
      <c r="K650" s="5" t="str">
        <f t="shared" si="87"/>
        <v>X</v>
      </c>
      <c r="L650" s="5">
        <f t="shared" si="88"/>
        <v>1</v>
      </c>
      <c r="M650" s="5" t="str">
        <f t="shared" si="89"/>
        <v>174</v>
      </c>
    </row>
    <row r="651" spans="1:13" hidden="1">
      <c r="A651" s="303" t="s">
        <v>3662</v>
      </c>
      <c r="B651" s="65" t="str">
        <f t="shared" si="82"/>
        <v>17507</v>
      </c>
      <c r="C651" s="65" t="s">
        <v>1359</v>
      </c>
      <c r="D651" s="301" t="str">
        <f t="shared" si="83"/>
        <v>N02</v>
      </c>
      <c r="E651" s="5" t="str">
        <f t="shared" si="84"/>
        <v>N02</v>
      </c>
      <c r="F651" s="5" t="s">
        <v>97</v>
      </c>
      <c r="G651" s="18">
        <v>53</v>
      </c>
      <c r="H651" s="300" t="s">
        <v>3421</v>
      </c>
      <c r="I651" s="5">
        <f t="shared" si="85"/>
        <v>1</v>
      </c>
      <c r="J651" s="5">
        <f t="shared" si="86"/>
        <v>53</v>
      </c>
      <c r="K651" s="5" t="str">
        <f t="shared" si="87"/>
        <v/>
      </c>
      <c r="L651" s="5">
        <f t="shared" si="88"/>
        <v>1</v>
      </c>
      <c r="M651" s="5" t="str">
        <f t="shared" si="89"/>
        <v>175</v>
      </c>
    </row>
    <row r="652" spans="1:13">
      <c r="A652" s="304" t="s">
        <v>3662</v>
      </c>
      <c r="B652" s="65" t="str">
        <f t="shared" si="82"/>
        <v>17507</v>
      </c>
      <c r="C652" s="66" t="s">
        <v>1359</v>
      </c>
      <c r="D652" s="301" t="str">
        <f t="shared" si="83"/>
        <v>N02-N04</v>
      </c>
      <c r="E652" s="5" t="str">
        <f t="shared" si="84"/>
        <v>N02,N04</v>
      </c>
      <c r="F652" s="5" t="s">
        <v>96</v>
      </c>
      <c r="G652" s="18">
        <v>38</v>
      </c>
      <c r="H652" s="300" t="s">
        <v>3421</v>
      </c>
      <c r="I652" s="5">
        <f t="shared" si="85"/>
        <v>2</v>
      </c>
      <c r="J652" s="5">
        <f t="shared" si="86"/>
        <v>91</v>
      </c>
      <c r="K652" s="5" t="str">
        <f t="shared" si="87"/>
        <v>X</v>
      </c>
      <c r="L652" s="5">
        <f t="shared" si="88"/>
        <v>2</v>
      </c>
      <c r="M652" s="5" t="str">
        <f t="shared" si="89"/>
        <v>175</v>
      </c>
    </row>
    <row r="653" spans="1:13" hidden="1">
      <c r="A653" s="303" t="s">
        <v>3663</v>
      </c>
      <c r="B653" s="65" t="str">
        <f t="shared" si="82"/>
        <v>17523</v>
      </c>
      <c r="C653" s="65" t="s">
        <v>1362</v>
      </c>
      <c r="D653" s="301" t="str">
        <f t="shared" si="83"/>
        <v>N01</v>
      </c>
      <c r="E653" s="5" t="str">
        <f t="shared" si="84"/>
        <v>N01</v>
      </c>
      <c r="F653" s="5" t="s">
        <v>92</v>
      </c>
      <c r="G653" s="18">
        <v>55</v>
      </c>
      <c r="H653" s="300" t="s">
        <v>3420</v>
      </c>
      <c r="I653" s="5">
        <f t="shared" si="85"/>
        <v>1</v>
      </c>
      <c r="J653" s="5">
        <f t="shared" si="86"/>
        <v>55</v>
      </c>
      <c r="K653" s="5" t="str">
        <f t="shared" si="87"/>
        <v/>
      </c>
      <c r="L653" s="5">
        <f t="shared" si="88"/>
        <v>1</v>
      </c>
      <c r="M653" s="5" t="str">
        <f t="shared" si="89"/>
        <v>175</v>
      </c>
    </row>
    <row r="654" spans="1:13" hidden="1">
      <c r="A654" s="304" t="s">
        <v>3663</v>
      </c>
      <c r="B654" s="65" t="str">
        <f t="shared" si="82"/>
        <v>17523</v>
      </c>
      <c r="C654" s="66" t="s">
        <v>1362</v>
      </c>
      <c r="D654" s="301" t="str">
        <f t="shared" si="83"/>
        <v>N01,N02</v>
      </c>
      <c r="E654" s="5" t="str">
        <f t="shared" si="84"/>
        <v>N01,N02</v>
      </c>
      <c r="F654" s="5" t="s">
        <v>97</v>
      </c>
      <c r="G654" s="18">
        <v>54</v>
      </c>
      <c r="H654" s="300" t="s">
        <v>3420</v>
      </c>
      <c r="I654" s="5">
        <f t="shared" si="85"/>
        <v>2</v>
      </c>
      <c r="J654" s="5">
        <f t="shared" si="86"/>
        <v>109</v>
      </c>
      <c r="K654" s="5" t="str">
        <f t="shared" si="87"/>
        <v/>
      </c>
      <c r="L654" s="5">
        <f t="shared" si="88"/>
        <v>2</v>
      </c>
      <c r="M654" s="5" t="str">
        <f t="shared" si="89"/>
        <v>175</v>
      </c>
    </row>
    <row r="655" spans="1:13" hidden="1">
      <c r="A655" s="303" t="s">
        <v>3663</v>
      </c>
      <c r="B655" s="65" t="str">
        <f t="shared" si="82"/>
        <v>17523</v>
      </c>
      <c r="C655" s="65" t="s">
        <v>1362</v>
      </c>
      <c r="D655" s="301" t="str">
        <f t="shared" si="83"/>
        <v>N01,N02,N03</v>
      </c>
      <c r="E655" s="5" t="str">
        <f t="shared" si="84"/>
        <v>N01,N02,N03</v>
      </c>
      <c r="F655" s="5" t="s">
        <v>95</v>
      </c>
      <c r="G655" s="18">
        <v>51</v>
      </c>
      <c r="H655" s="300" t="s">
        <v>3420</v>
      </c>
      <c r="I655" s="5">
        <f t="shared" si="85"/>
        <v>3</v>
      </c>
      <c r="J655" s="5">
        <f t="shared" si="86"/>
        <v>160</v>
      </c>
      <c r="K655" s="5" t="str">
        <f t="shared" si="87"/>
        <v/>
      </c>
      <c r="L655" s="5">
        <f t="shared" si="88"/>
        <v>3</v>
      </c>
      <c r="M655" s="5" t="str">
        <f t="shared" si="89"/>
        <v>175</v>
      </c>
    </row>
    <row r="656" spans="1:13" hidden="1">
      <c r="A656" s="304" t="s">
        <v>3663</v>
      </c>
      <c r="B656" s="65" t="str">
        <f t="shared" si="82"/>
        <v>17523</v>
      </c>
      <c r="C656" s="66" t="s">
        <v>1362</v>
      </c>
      <c r="D656" s="301" t="str">
        <f t="shared" si="83"/>
        <v>N01,N02,N03,N04</v>
      </c>
      <c r="E656" s="5" t="str">
        <f t="shared" si="84"/>
        <v>N01,N02,N03,N04</v>
      </c>
      <c r="F656" s="5" t="s">
        <v>96</v>
      </c>
      <c r="G656" s="18">
        <v>53</v>
      </c>
      <c r="H656" s="300" t="s">
        <v>3420</v>
      </c>
      <c r="I656" s="5">
        <f t="shared" si="85"/>
        <v>4</v>
      </c>
      <c r="J656" s="5">
        <f t="shared" si="86"/>
        <v>213</v>
      </c>
      <c r="K656" s="5" t="str">
        <f t="shared" si="87"/>
        <v/>
      </c>
      <c r="L656" s="5">
        <f t="shared" si="88"/>
        <v>4</v>
      </c>
      <c r="M656" s="5" t="str">
        <f t="shared" si="89"/>
        <v>175</v>
      </c>
    </row>
    <row r="657" spans="1:15" hidden="1">
      <c r="A657" s="303" t="s">
        <v>3663</v>
      </c>
      <c r="B657" s="65" t="str">
        <f t="shared" si="82"/>
        <v>17523</v>
      </c>
      <c r="C657" s="65" t="s">
        <v>1362</v>
      </c>
      <c r="D657" s="301" t="str">
        <f t="shared" si="83"/>
        <v>N01,N02,N03,N04,N05</v>
      </c>
      <c r="E657" s="5" t="str">
        <f t="shared" si="84"/>
        <v>N01,N02,N03,N04,N05</v>
      </c>
      <c r="F657" s="5" t="s">
        <v>94</v>
      </c>
      <c r="G657" s="18">
        <v>52</v>
      </c>
      <c r="H657" s="300" t="s">
        <v>3420</v>
      </c>
      <c r="I657" s="5">
        <f t="shared" si="85"/>
        <v>5</v>
      </c>
      <c r="J657" s="5">
        <f t="shared" si="86"/>
        <v>265</v>
      </c>
      <c r="K657" s="5" t="str">
        <f t="shared" si="87"/>
        <v/>
      </c>
      <c r="L657" s="5">
        <f t="shared" si="88"/>
        <v>5</v>
      </c>
      <c r="M657" s="5" t="str">
        <f t="shared" si="89"/>
        <v>175</v>
      </c>
    </row>
    <row r="658" spans="1:15">
      <c r="A658" s="304" t="s">
        <v>3663</v>
      </c>
      <c r="B658" s="65" t="str">
        <f t="shared" si="82"/>
        <v>17523</v>
      </c>
      <c r="C658" s="66" t="s">
        <v>1362</v>
      </c>
      <c r="D658" s="301" t="str">
        <f t="shared" si="83"/>
        <v>N01-N06</v>
      </c>
      <c r="E658" s="5" t="str">
        <f t="shared" si="84"/>
        <v>N01,N02,N03,N04,N05,N06</v>
      </c>
      <c r="F658" s="5" t="s">
        <v>93</v>
      </c>
      <c r="G658" s="18">
        <v>50</v>
      </c>
      <c r="H658" s="300" t="s">
        <v>3420</v>
      </c>
      <c r="I658" s="5">
        <f t="shared" si="85"/>
        <v>6</v>
      </c>
      <c r="J658" s="5">
        <f t="shared" si="86"/>
        <v>315</v>
      </c>
      <c r="K658" s="5" t="str">
        <f t="shared" si="87"/>
        <v>X</v>
      </c>
      <c r="L658" s="5">
        <f t="shared" si="88"/>
        <v>6</v>
      </c>
      <c r="M658" s="5" t="str">
        <f t="shared" si="89"/>
        <v>175</v>
      </c>
    </row>
    <row r="659" spans="1:15">
      <c r="A659" s="303" t="s">
        <v>3664</v>
      </c>
      <c r="B659" s="65" t="str">
        <f t="shared" si="82"/>
        <v>17542</v>
      </c>
      <c r="C659" s="65" t="s">
        <v>513</v>
      </c>
      <c r="D659" s="301" t="str">
        <f t="shared" si="83"/>
        <v>N01</v>
      </c>
      <c r="E659" s="5" t="str">
        <f t="shared" si="84"/>
        <v>N01</v>
      </c>
      <c r="F659" s="5" t="s">
        <v>92</v>
      </c>
      <c r="G659" s="18">
        <v>55</v>
      </c>
      <c r="H659" s="300" t="s">
        <v>3421</v>
      </c>
      <c r="I659" s="5">
        <f t="shared" si="85"/>
        <v>1</v>
      </c>
      <c r="J659" s="5">
        <f t="shared" si="86"/>
        <v>55</v>
      </c>
      <c r="K659" s="5" t="str">
        <f t="shared" si="87"/>
        <v>X</v>
      </c>
      <c r="L659" s="5">
        <f t="shared" si="88"/>
        <v>1</v>
      </c>
      <c r="M659" s="5" t="str">
        <f t="shared" si="89"/>
        <v>175</v>
      </c>
    </row>
    <row r="660" spans="1:15">
      <c r="A660" s="304" t="s">
        <v>3665</v>
      </c>
      <c r="B660" s="65" t="str">
        <f t="shared" si="82"/>
        <v>17543</v>
      </c>
      <c r="C660" s="66" t="s">
        <v>974</v>
      </c>
      <c r="D660" s="301" t="str">
        <f t="shared" si="83"/>
        <v>N02</v>
      </c>
      <c r="E660" s="5" t="str">
        <f t="shared" si="84"/>
        <v>N02</v>
      </c>
      <c r="F660" s="5" t="s">
        <v>97</v>
      </c>
      <c r="G660" s="18">
        <v>35</v>
      </c>
      <c r="H660" s="300" t="s">
        <v>3420</v>
      </c>
      <c r="I660" s="5">
        <f t="shared" si="85"/>
        <v>1</v>
      </c>
      <c r="J660" s="5">
        <f t="shared" si="86"/>
        <v>35</v>
      </c>
      <c r="K660" s="5" t="str">
        <f t="shared" si="87"/>
        <v>X</v>
      </c>
      <c r="L660" s="5">
        <f t="shared" si="88"/>
        <v>1</v>
      </c>
      <c r="M660" s="5" t="str">
        <f t="shared" si="89"/>
        <v>175</v>
      </c>
    </row>
    <row r="661" spans="1:15">
      <c r="A661" s="303" t="s">
        <v>3666</v>
      </c>
      <c r="B661" s="65" t="str">
        <f t="shared" si="82"/>
        <v>17904</v>
      </c>
      <c r="C661" s="65" t="s">
        <v>1371</v>
      </c>
      <c r="D661" s="301" t="str">
        <f t="shared" si="83"/>
        <v>N02</v>
      </c>
      <c r="E661" s="5" t="str">
        <f t="shared" si="84"/>
        <v>N02</v>
      </c>
      <c r="F661" s="5" t="s">
        <v>97</v>
      </c>
      <c r="G661" s="18">
        <v>26</v>
      </c>
      <c r="H661" s="300" t="s">
        <v>3422</v>
      </c>
      <c r="I661" s="5">
        <f t="shared" si="85"/>
        <v>1</v>
      </c>
      <c r="J661" s="5">
        <f t="shared" si="86"/>
        <v>26</v>
      </c>
      <c r="K661" s="5" t="str">
        <f t="shared" si="87"/>
        <v>X</v>
      </c>
      <c r="L661" s="5">
        <f t="shared" si="88"/>
        <v>1</v>
      </c>
      <c r="M661" s="5" t="str">
        <f t="shared" si="89"/>
        <v>179</v>
      </c>
    </row>
    <row r="662" spans="1:15">
      <c r="A662" s="304" t="s">
        <v>3667</v>
      </c>
      <c r="B662" s="65" t="str">
        <f t="shared" si="82"/>
        <v>17905</v>
      </c>
      <c r="C662" s="66" t="s">
        <v>506</v>
      </c>
      <c r="D662" s="301" t="str">
        <f t="shared" si="83"/>
        <v>N01</v>
      </c>
      <c r="E662" s="5" t="str">
        <f t="shared" si="84"/>
        <v>N01</v>
      </c>
      <c r="F662" s="5" t="s">
        <v>92</v>
      </c>
      <c r="G662" s="18">
        <v>13</v>
      </c>
      <c r="H662" s="300" t="s">
        <v>3422</v>
      </c>
      <c r="I662" s="5">
        <f t="shared" si="85"/>
        <v>1</v>
      </c>
      <c r="J662" s="5">
        <f t="shared" si="86"/>
        <v>13</v>
      </c>
      <c r="K662" s="5" t="str">
        <f t="shared" si="87"/>
        <v>X</v>
      </c>
      <c r="L662" s="5">
        <f t="shared" si="88"/>
        <v>1</v>
      </c>
      <c r="M662" s="5" t="str">
        <f t="shared" si="89"/>
        <v>179</v>
      </c>
    </row>
    <row r="663" spans="1:15">
      <c r="A663" s="303" t="s">
        <v>3668</v>
      </c>
      <c r="B663" s="65" t="str">
        <f t="shared" si="82"/>
        <v>17911</v>
      </c>
      <c r="C663" s="65" t="s">
        <v>1370</v>
      </c>
      <c r="D663" s="301" t="str">
        <f t="shared" si="83"/>
        <v>N01</v>
      </c>
      <c r="E663" s="5" t="str">
        <f t="shared" si="84"/>
        <v>N01</v>
      </c>
      <c r="F663" s="5" t="s">
        <v>92</v>
      </c>
      <c r="G663" s="18">
        <v>39</v>
      </c>
      <c r="H663" s="300" t="s">
        <v>3422</v>
      </c>
      <c r="I663" s="5">
        <f t="shared" si="85"/>
        <v>1</v>
      </c>
      <c r="J663" s="5">
        <f t="shared" si="86"/>
        <v>39</v>
      </c>
      <c r="K663" s="5" t="str">
        <f t="shared" si="87"/>
        <v>X</v>
      </c>
      <c r="L663" s="5">
        <f t="shared" si="88"/>
        <v>1</v>
      </c>
      <c r="M663" s="5" t="str">
        <f t="shared" si="89"/>
        <v>179</v>
      </c>
    </row>
    <row r="664" spans="1:15">
      <c r="A664" s="304" t="s">
        <v>3669</v>
      </c>
      <c r="B664" s="65" t="str">
        <f t="shared" si="82"/>
        <v>17913</v>
      </c>
      <c r="C664" s="66" t="s">
        <v>3404</v>
      </c>
      <c r="D664" s="301" t="str">
        <f t="shared" si="83"/>
        <v>N01</v>
      </c>
      <c r="E664" s="5" t="str">
        <f t="shared" si="84"/>
        <v>N01</v>
      </c>
      <c r="F664" s="5" t="s">
        <v>92</v>
      </c>
      <c r="G664" s="18">
        <v>20</v>
      </c>
      <c r="H664" s="300" t="s">
        <v>3422</v>
      </c>
      <c r="I664" s="5">
        <f t="shared" si="85"/>
        <v>1</v>
      </c>
      <c r="J664" s="5">
        <f t="shared" si="86"/>
        <v>20</v>
      </c>
      <c r="K664" s="5" t="str">
        <f t="shared" si="87"/>
        <v>X</v>
      </c>
      <c r="L664" s="5">
        <f t="shared" si="88"/>
        <v>1</v>
      </c>
      <c r="M664" s="5" t="str">
        <f t="shared" si="89"/>
        <v>179</v>
      </c>
    </row>
    <row r="665" spans="1:15" hidden="1">
      <c r="A665" s="303" t="s">
        <v>3670</v>
      </c>
      <c r="B665" s="65" t="str">
        <f t="shared" si="82"/>
        <v>18124</v>
      </c>
      <c r="C665" s="65" t="s">
        <v>264</v>
      </c>
      <c r="D665" s="301" t="str">
        <f t="shared" si="83"/>
        <v>N02</v>
      </c>
      <c r="E665" s="5" t="str">
        <f t="shared" si="84"/>
        <v>N02</v>
      </c>
      <c r="F665" s="5" t="s">
        <v>97</v>
      </c>
      <c r="G665" s="18">
        <v>45</v>
      </c>
      <c r="H665" s="300" t="s">
        <v>3419</v>
      </c>
      <c r="I665" s="5">
        <f t="shared" si="85"/>
        <v>1</v>
      </c>
      <c r="J665" s="5">
        <f t="shared" si="86"/>
        <v>45</v>
      </c>
      <c r="K665" s="5" t="str">
        <f t="shared" si="87"/>
        <v/>
      </c>
      <c r="L665" s="5">
        <f t="shared" si="88"/>
        <v>1</v>
      </c>
      <c r="M665" s="5" t="str">
        <f t="shared" si="89"/>
        <v>181</v>
      </c>
      <c r="O665" s="1"/>
    </row>
    <row r="666" spans="1:15">
      <c r="A666" s="304" t="s">
        <v>3670</v>
      </c>
      <c r="B666" s="65" t="str">
        <f t="shared" si="82"/>
        <v>18124</v>
      </c>
      <c r="C666" s="66" t="s">
        <v>264</v>
      </c>
      <c r="D666" s="301" t="str">
        <f t="shared" si="83"/>
        <v>N02-N04</v>
      </c>
      <c r="E666" s="5" t="str">
        <f t="shared" si="84"/>
        <v>N02,N04</v>
      </c>
      <c r="F666" s="5" t="s">
        <v>96</v>
      </c>
      <c r="G666" s="18">
        <v>40</v>
      </c>
      <c r="H666" s="300" t="s">
        <v>3419</v>
      </c>
      <c r="I666" s="5">
        <f t="shared" si="85"/>
        <v>2</v>
      </c>
      <c r="J666" s="5">
        <f t="shared" si="86"/>
        <v>85</v>
      </c>
      <c r="K666" s="5" t="str">
        <f t="shared" si="87"/>
        <v>X</v>
      </c>
      <c r="L666" s="5">
        <f t="shared" si="88"/>
        <v>2</v>
      </c>
      <c r="M666" s="5" t="str">
        <f t="shared" si="89"/>
        <v>181</v>
      </c>
    </row>
    <row r="667" spans="1:15">
      <c r="A667" s="303" t="s">
        <v>3671</v>
      </c>
      <c r="B667" s="65" t="str">
        <f t="shared" si="82"/>
        <v>18125</v>
      </c>
      <c r="C667" s="65" t="s">
        <v>265</v>
      </c>
      <c r="D667" s="301" t="str">
        <f t="shared" si="83"/>
        <v>N09</v>
      </c>
      <c r="E667" s="5" t="str">
        <f t="shared" si="84"/>
        <v>N09</v>
      </c>
      <c r="F667" s="5" t="s">
        <v>98</v>
      </c>
      <c r="G667" s="18">
        <v>15</v>
      </c>
      <c r="H667" s="300" t="s">
        <v>3419</v>
      </c>
      <c r="I667" s="5">
        <f t="shared" si="85"/>
        <v>1</v>
      </c>
      <c r="J667" s="5">
        <f t="shared" si="86"/>
        <v>15</v>
      </c>
      <c r="K667" s="5" t="str">
        <f t="shared" si="87"/>
        <v>X</v>
      </c>
      <c r="L667" s="5">
        <f t="shared" si="88"/>
        <v>1</v>
      </c>
      <c r="M667" s="5" t="str">
        <f t="shared" si="89"/>
        <v>181</v>
      </c>
    </row>
    <row r="668" spans="1:15" hidden="1">
      <c r="A668" s="304" t="s">
        <v>3672</v>
      </c>
      <c r="B668" s="65" t="str">
        <f t="shared" si="82"/>
        <v>18131</v>
      </c>
      <c r="C668" s="66" t="s">
        <v>1377</v>
      </c>
      <c r="D668" s="301" t="str">
        <f t="shared" si="83"/>
        <v>N01</v>
      </c>
      <c r="E668" s="5" t="str">
        <f t="shared" si="84"/>
        <v>N01</v>
      </c>
      <c r="F668" s="5" t="s">
        <v>92</v>
      </c>
      <c r="G668" s="18">
        <v>48</v>
      </c>
      <c r="H668" s="300" t="s">
        <v>3419</v>
      </c>
      <c r="I668" s="5">
        <f t="shared" si="85"/>
        <v>1</v>
      </c>
      <c r="J668" s="5">
        <f t="shared" si="86"/>
        <v>48</v>
      </c>
      <c r="K668" s="5" t="str">
        <f t="shared" si="87"/>
        <v/>
      </c>
      <c r="L668" s="5">
        <f t="shared" si="88"/>
        <v>1</v>
      </c>
      <c r="M668" s="5" t="str">
        <f t="shared" si="89"/>
        <v>181</v>
      </c>
    </row>
    <row r="669" spans="1:15" hidden="1">
      <c r="A669" s="303" t="s">
        <v>3672</v>
      </c>
      <c r="B669" s="65" t="str">
        <f t="shared" si="82"/>
        <v>18131</v>
      </c>
      <c r="C669" s="65" t="s">
        <v>1377</v>
      </c>
      <c r="D669" s="301" t="str">
        <f t="shared" si="83"/>
        <v>N01,N02</v>
      </c>
      <c r="E669" s="5" t="str">
        <f t="shared" si="84"/>
        <v>N01,N02</v>
      </c>
      <c r="F669" s="5" t="s">
        <v>97</v>
      </c>
      <c r="G669" s="18">
        <v>47</v>
      </c>
      <c r="H669" s="300" t="s">
        <v>3419</v>
      </c>
      <c r="I669" s="5">
        <f t="shared" si="85"/>
        <v>2</v>
      </c>
      <c r="J669" s="5">
        <f t="shared" si="86"/>
        <v>95</v>
      </c>
      <c r="K669" s="5" t="str">
        <f t="shared" si="87"/>
        <v/>
      </c>
      <c r="L669" s="5">
        <f t="shared" si="88"/>
        <v>2</v>
      </c>
      <c r="M669" s="5" t="str">
        <f t="shared" si="89"/>
        <v>181</v>
      </c>
    </row>
    <row r="670" spans="1:15" hidden="1">
      <c r="A670" s="304" t="s">
        <v>3672</v>
      </c>
      <c r="B670" s="65" t="str">
        <f t="shared" si="82"/>
        <v>18131</v>
      </c>
      <c r="C670" s="66" t="s">
        <v>1377</v>
      </c>
      <c r="D670" s="301" t="str">
        <f t="shared" si="83"/>
        <v>N01,N02,N03</v>
      </c>
      <c r="E670" s="5" t="str">
        <f t="shared" si="84"/>
        <v>N01,N02,N03</v>
      </c>
      <c r="F670" s="5" t="s">
        <v>95</v>
      </c>
      <c r="G670" s="18">
        <v>37</v>
      </c>
      <c r="H670" s="300" t="s">
        <v>3419</v>
      </c>
      <c r="I670" s="5">
        <f t="shared" si="85"/>
        <v>3</v>
      </c>
      <c r="J670" s="5">
        <f t="shared" si="86"/>
        <v>132</v>
      </c>
      <c r="K670" s="5" t="str">
        <f t="shared" si="87"/>
        <v/>
      </c>
      <c r="L670" s="5">
        <f t="shared" si="88"/>
        <v>3</v>
      </c>
      <c r="M670" s="5" t="str">
        <f t="shared" si="89"/>
        <v>181</v>
      </c>
    </row>
    <row r="671" spans="1:15" hidden="1">
      <c r="A671" s="303" t="s">
        <v>3672</v>
      </c>
      <c r="B671" s="65" t="str">
        <f t="shared" si="82"/>
        <v>18131</v>
      </c>
      <c r="C671" s="65" t="s">
        <v>1377</v>
      </c>
      <c r="D671" s="301" t="str">
        <f t="shared" si="83"/>
        <v>N01,N02,N03,N04</v>
      </c>
      <c r="E671" s="5" t="str">
        <f t="shared" si="84"/>
        <v>N01,N02,N03,N04</v>
      </c>
      <c r="F671" s="5" t="s">
        <v>96</v>
      </c>
      <c r="G671" s="18">
        <v>28</v>
      </c>
      <c r="H671" s="300" t="s">
        <v>3419</v>
      </c>
      <c r="I671" s="5">
        <f t="shared" si="85"/>
        <v>4</v>
      </c>
      <c r="J671" s="5">
        <f t="shared" si="86"/>
        <v>160</v>
      </c>
      <c r="K671" s="5" t="str">
        <f t="shared" si="87"/>
        <v/>
      </c>
      <c r="L671" s="5">
        <f t="shared" si="88"/>
        <v>4</v>
      </c>
      <c r="M671" s="5" t="str">
        <f t="shared" si="89"/>
        <v>181</v>
      </c>
    </row>
    <row r="672" spans="1:15" hidden="1">
      <c r="A672" s="304" t="s">
        <v>3672</v>
      </c>
      <c r="B672" s="65" t="str">
        <f t="shared" si="82"/>
        <v>18131</v>
      </c>
      <c r="C672" s="66" t="s">
        <v>1377</v>
      </c>
      <c r="D672" s="301" t="str">
        <f t="shared" si="83"/>
        <v>N01,N02,N03,N04,N05</v>
      </c>
      <c r="E672" s="5" t="str">
        <f t="shared" si="84"/>
        <v>N01,N02,N03,N04,N05</v>
      </c>
      <c r="F672" s="5" t="s">
        <v>94</v>
      </c>
      <c r="G672" s="18">
        <v>26</v>
      </c>
      <c r="H672" s="300" t="s">
        <v>3419</v>
      </c>
      <c r="I672" s="5">
        <f t="shared" si="85"/>
        <v>5</v>
      </c>
      <c r="J672" s="5">
        <f t="shared" si="86"/>
        <v>186</v>
      </c>
      <c r="K672" s="5" t="str">
        <f t="shared" si="87"/>
        <v/>
      </c>
      <c r="L672" s="5">
        <f t="shared" si="88"/>
        <v>5</v>
      </c>
      <c r="M672" s="5" t="str">
        <f t="shared" si="89"/>
        <v>181</v>
      </c>
    </row>
    <row r="673" spans="1:13">
      <c r="A673" s="303" t="s">
        <v>3672</v>
      </c>
      <c r="B673" s="65" t="str">
        <f t="shared" si="82"/>
        <v>18131</v>
      </c>
      <c r="C673" s="65" t="s">
        <v>1377</v>
      </c>
      <c r="D673" s="301" t="str">
        <f t="shared" si="83"/>
        <v>N01-N06</v>
      </c>
      <c r="E673" s="5" t="str">
        <f t="shared" si="84"/>
        <v>N01,N02,N03,N04,N05,N06</v>
      </c>
      <c r="F673" s="5" t="s">
        <v>93</v>
      </c>
      <c r="G673" s="18">
        <v>41</v>
      </c>
      <c r="H673" s="300" t="s">
        <v>3419</v>
      </c>
      <c r="I673" s="5">
        <f t="shared" si="85"/>
        <v>6</v>
      </c>
      <c r="J673" s="5">
        <f t="shared" si="86"/>
        <v>227</v>
      </c>
      <c r="K673" s="5" t="str">
        <f t="shared" si="87"/>
        <v>X</v>
      </c>
      <c r="L673" s="5">
        <f t="shared" si="88"/>
        <v>6</v>
      </c>
      <c r="M673" s="5" t="str">
        <f t="shared" si="89"/>
        <v>181</v>
      </c>
    </row>
    <row r="674" spans="1:13" hidden="1">
      <c r="A674" s="304" t="s">
        <v>3673</v>
      </c>
      <c r="B674" s="65" t="str">
        <f t="shared" si="82"/>
        <v>18201</v>
      </c>
      <c r="C674" s="66" t="s">
        <v>267</v>
      </c>
      <c r="D674" s="301" t="str">
        <f t="shared" si="83"/>
        <v>N01</v>
      </c>
      <c r="E674" s="5" t="str">
        <f t="shared" si="84"/>
        <v>N01</v>
      </c>
      <c r="F674" s="5" t="s">
        <v>92</v>
      </c>
      <c r="G674" s="18">
        <v>11</v>
      </c>
      <c r="H674" s="300" t="s">
        <v>3419</v>
      </c>
      <c r="I674" s="5">
        <f t="shared" si="85"/>
        <v>1</v>
      </c>
      <c r="J674" s="5">
        <f t="shared" si="86"/>
        <v>11</v>
      </c>
      <c r="K674" s="5" t="str">
        <f t="shared" si="87"/>
        <v/>
      </c>
      <c r="L674" s="5">
        <f t="shared" si="88"/>
        <v>1</v>
      </c>
      <c r="M674" s="5" t="str">
        <f t="shared" si="89"/>
        <v>182</v>
      </c>
    </row>
    <row r="675" spans="1:13" hidden="1">
      <c r="A675" s="303" t="s">
        <v>3673</v>
      </c>
      <c r="B675" s="65" t="str">
        <f t="shared" si="82"/>
        <v>18201</v>
      </c>
      <c r="C675" s="65" t="s">
        <v>267</v>
      </c>
      <c r="D675" s="301" t="str">
        <f t="shared" si="83"/>
        <v>N01,N02</v>
      </c>
      <c r="E675" s="5" t="str">
        <f t="shared" si="84"/>
        <v>N01,N02</v>
      </c>
      <c r="F675" s="5" t="s">
        <v>97</v>
      </c>
      <c r="G675" s="18">
        <v>23</v>
      </c>
      <c r="H675" s="300" t="s">
        <v>3419</v>
      </c>
      <c r="I675" s="5">
        <f t="shared" si="85"/>
        <v>2</v>
      </c>
      <c r="J675" s="5">
        <f t="shared" si="86"/>
        <v>34</v>
      </c>
      <c r="K675" s="5" t="str">
        <f t="shared" si="87"/>
        <v/>
      </c>
      <c r="L675" s="5">
        <f t="shared" si="88"/>
        <v>2</v>
      </c>
      <c r="M675" s="5" t="str">
        <f t="shared" si="89"/>
        <v>182</v>
      </c>
    </row>
    <row r="676" spans="1:13" hidden="1">
      <c r="A676" s="304" t="s">
        <v>3673</v>
      </c>
      <c r="B676" s="65" t="str">
        <f t="shared" si="82"/>
        <v>18201</v>
      </c>
      <c r="C676" s="66" t="s">
        <v>267</v>
      </c>
      <c r="D676" s="301" t="str">
        <f t="shared" si="83"/>
        <v>N01,N02,N03</v>
      </c>
      <c r="E676" s="5" t="str">
        <f t="shared" si="84"/>
        <v>N01,N02,N03</v>
      </c>
      <c r="F676" s="5" t="s">
        <v>95</v>
      </c>
      <c r="G676" s="18">
        <v>51</v>
      </c>
      <c r="H676" s="300" t="s">
        <v>3419</v>
      </c>
      <c r="I676" s="5">
        <f t="shared" si="85"/>
        <v>3</v>
      </c>
      <c r="J676" s="5">
        <f t="shared" si="86"/>
        <v>85</v>
      </c>
      <c r="K676" s="5" t="str">
        <f t="shared" si="87"/>
        <v/>
      </c>
      <c r="L676" s="5">
        <f t="shared" si="88"/>
        <v>3</v>
      </c>
      <c r="M676" s="5" t="str">
        <f t="shared" si="89"/>
        <v>182</v>
      </c>
    </row>
    <row r="677" spans="1:13">
      <c r="A677" s="303" t="s">
        <v>3673</v>
      </c>
      <c r="B677" s="65" t="str">
        <f t="shared" si="82"/>
        <v>18201</v>
      </c>
      <c r="C677" s="65" t="s">
        <v>267</v>
      </c>
      <c r="D677" s="301" t="str">
        <f t="shared" si="83"/>
        <v>N01-N04</v>
      </c>
      <c r="E677" s="5" t="str">
        <f t="shared" si="84"/>
        <v>N01,N02,N03,N04</v>
      </c>
      <c r="F677" s="5" t="s">
        <v>96</v>
      </c>
      <c r="G677" s="18">
        <v>19</v>
      </c>
      <c r="H677" s="300" t="s">
        <v>3419</v>
      </c>
      <c r="I677" s="5">
        <f t="shared" si="85"/>
        <v>4</v>
      </c>
      <c r="J677" s="5">
        <f t="shared" si="86"/>
        <v>104</v>
      </c>
      <c r="K677" s="5" t="str">
        <f t="shared" si="87"/>
        <v>X</v>
      </c>
      <c r="L677" s="5">
        <f t="shared" si="88"/>
        <v>4</v>
      </c>
      <c r="M677" s="5" t="str">
        <f t="shared" si="89"/>
        <v>182</v>
      </c>
    </row>
    <row r="678" spans="1:13" hidden="1">
      <c r="A678" s="304" t="s">
        <v>3674</v>
      </c>
      <c r="B678" s="65" t="str">
        <f t="shared" si="82"/>
        <v>18302</v>
      </c>
      <c r="C678" s="66" t="s">
        <v>175</v>
      </c>
      <c r="D678" s="301" t="str">
        <f t="shared" si="83"/>
        <v>N02</v>
      </c>
      <c r="E678" s="5" t="str">
        <f t="shared" si="84"/>
        <v>N02</v>
      </c>
      <c r="F678" s="5" t="s">
        <v>97</v>
      </c>
      <c r="G678" s="18">
        <v>38</v>
      </c>
      <c r="H678" s="300" t="s">
        <v>3419</v>
      </c>
      <c r="I678" s="5">
        <f t="shared" si="85"/>
        <v>1</v>
      </c>
      <c r="J678" s="5">
        <f t="shared" si="86"/>
        <v>38</v>
      </c>
      <c r="K678" s="5" t="str">
        <f t="shared" si="87"/>
        <v/>
      </c>
      <c r="L678" s="5">
        <f t="shared" si="88"/>
        <v>1</v>
      </c>
      <c r="M678" s="5" t="str">
        <f t="shared" si="89"/>
        <v>183</v>
      </c>
    </row>
    <row r="679" spans="1:13">
      <c r="A679" s="303" t="s">
        <v>3674</v>
      </c>
      <c r="B679" s="65" t="str">
        <f t="shared" si="82"/>
        <v>18302</v>
      </c>
      <c r="C679" s="65" t="s">
        <v>175</v>
      </c>
      <c r="D679" s="301" t="str">
        <f t="shared" si="83"/>
        <v>N02-N03</v>
      </c>
      <c r="E679" s="5" t="str">
        <f t="shared" si="84"/>
        <v>N02,N03</v>
      </c>
      <c r="F679" s="5" t="s">
        <v>95</v>
      </c>
      <c r="G679" s="18">
        <v>25</v>
      </c>
      <c r="H679" s="300" t="s">
        <v>3419</v>
      </c>
      <c r="I679" s="5">
        <f t="shared" si="85"/>
        <v>2</v>
      </c>
      <c r="J679" s="5">
        <f t="shared" si="86"/>
        <v>63</v>
      </c>
      <c r="K679" s="5" t="str">
        <f t="shared" si="87"/>
        <v>X</v>
      </c>
      <c r="L679" s="5">
        <f t="shared" si="88"/>
        <v>2</v>
      </c>
      <c r="M679" s="5" t="str">
        <f t="shared" si="89"/>
        <v>183</v>
      </c>
    </row>
    <row r="680" spans="1:13" hidden="1">
      <c r="A680" s="304" t="s">
        <v>3675</v>
      </c>
      <c r="B680" s="65" t="str">
        <f t="shared" si="82"/>
        <v>18304</v>
      </c>
      <c r="C680" s="66" t="s">
        <v>514</v>
      </c>
      <c r="D680" s="301" t="str">
        <f t="shared" si="83"/>
        <v>N01</v>
      </c>
      <c r="E680" s="5" t="str">
        <f t="shared" si="84"/>
        <v>N01</v>
      </c>
      <c r="F680" s="5" t="s">
        <v>92</v>
      </c>
      <c r="G680" s="18">
        <v>51</v>
      </c>
      <c r="H680" s="300" t="s">
        <v>3419</v>
      </c>
      <c r="I680" s="5">
        <f t="shared" si="85"/>
        <v>1</v>
      </c>
      <c r="J680" s="5">
        <f t="shared" si="86"/>
        <v>51</v>
      </c>
      <c r="K680" s="5" t="str">
        <f t="shared" si="87"/>
        <v/>
      </c>
      <c r="L680" s="5">
        <f t="shared" si="88"/>
        <v>1</v>
      </c>
      <c r="M680" s="5" t="str">
        <f t="shared" si="89"/>
        <v>183</v>
      </c>
    </row>
    <row r="681" spans="1:13" hidden="1">
      <c r="A681" s="303" t="s">
        <v>3675</v>
      </c>
      <c r="B681" s="65" t="str">
        <f t="shared" si="82"/>
        <v>18304</v>
      </c>
      <c r="C681" s="65" t="s">
        <v>514</v>
      </c>
      <c r="D681" s="301" t="str">
        <f t="shared" si="83"/>
        <v>N01,N02</v>
      </c>
      <c r="E681" s="5" t="str">
        <f t="shared" si="84"/>
        <v>N01,N02</v>
      </c>
      <c r="F681" s="5" t="s">
        <v>97</v>
      </c>
      <c r="G681" s="18">
        <v>52</v>
      </c>
      <c r="H681" s="300" t="s">
        <v>3419</v>
      </c>
      <c r="I681" s="5">
        <f t="shared" si="85"/>
        <v>2</v>
      </c>
      <c r="J681" s="5">
        <f t="shared" si="86"/>
        <v>103</v>
      </c>
      <c r="K681" s="5" t="str">
        <f t="shared" si="87"/>
        <v/>
      </c>
      <c r="L681" s="5">
        <f t="shared" si="88"/>
        <v>2</v>
      </c>
      <c r="M681" s="5" t="str">
        <f t="shared" si="89"/>
        <v>183</v>
      </c>
    </row>
    <row r="682" spans="1:13" hidden="1">
      <c r="A682" s="304" t="s">
        <v>3675</v>
      </c>
      <c r="B682" s="65" t="str">
        <f t="shared" si="82"/>
        <v>18304</v>
      </c>
      <c r="C682" s="66" t="s">
        <v>514</v>
      </c>
      <c r="D682" s="301" t="str">
        <f t="shared" si="83"/>
        <v>N01,N02,N03</v>
      </c>
      <c r="E682" s="5" t="str">
        <f t="shared" si="84"/>
        <v>N01,N02,N03</v>
      </c>
      <c r="F682" s="5" t="s">
        <v>95</v>
      </c>
      <c r="G682" s="18">
        <v>50</v>
      </c>
      <c r="H682" s="300" t="s">
        <v>3419</v>
      </c>
      <c r="I682" s="5">
        <f t="shared" si="85"/>
        <v>3</v>
      </c>
      <c r="J682" s="5">
        <f t="shared" si="86"/>
        <v>153</v>
      </c>
      <c r="K682" s="5" t="str">
        <f t="shared" si="87"/>
        <v/>
      </c>
      <c r="L682" s="5">
        <f t="shared" si="88"/>
        <v>3</v>
      </c>
      <c r="M682" s="5" t="str">
        <f t="shared" si="89"/>
        <v>183</v>
      </c>
    </row>
    <row r="683" spans="1:13" hidden="1">
      <c r="A683" s="303" t="s">
        <v>3675</v>
      </c>
      <c r="B683" s="65" t="str">
        <f t="shared" si="82"/>
        <v>18304</v>
      </c>
      <c r="C683" s="65" t="s">
        <v>514</v>
      </c>
      <c r="D683" s="301" t="str">
        <f t="shared" si="83"/>
        <v>N01,N02,N03,N04</v>
      </c>
      <c r="E683" s="5" t="str">
        <f t="shared" si="84"/>
        <v>N01,N02,N03,N04</v>
      </c>
      <c r="F683" s="5" t="s">
        <v>96</v>
      </c>
      <c r="G683" s="18">
        <v>48</v>
      </c>
      <c r="H683" s="300" t="s">
        <v>3419</v>
      </c>
      <c r="I683" s="5">
        <f t="shared" si="85"/>
        <v>4</v>
      </c>
      <c r="J683" s="5">
        <f t="shared" si="86"/>
        <v>201</v>
      </c>
      <c r="K683" s="5" t="str">
        <f t="shared" si="87"/>
        <v/>
      </c>
      <c r="L683" s="5">
        <f t="shared" si="88"/>
        <v>4</v>
      </c>
      <c r="M683" s="5" t="str">
        <f t="shared" si="89"/>
        <v>183</v>
      </c>
    </row>
    <row r="684" spans="1:13" hidden="1">
      <c r="A684" s="304" t="s">
        <v>3675</v>
      </c>
      <c r="B684" s="65" t="str">
        <f t="shared" si="82"/>
        <v>18304</v>
      </c>
      <c r="C684" s="66" t="s">
        <v>514</v>
      </c>
      <c r="D684" s="301" t="str">
        <f t="shared" si="83"/>
        <v>N01,N02,N03,N04,N05</v>
      </c>
      <c r="E684" s="5" t="str">
        <f t="shared" si="84"/>
        <v>N01,N02,N03,N04,N05</v>
      </c>
      <c r="F684" s="5" t="s">
        <v>94</v>
      </c>
      <c r="G684" s="18">
        <v>47</v>
      </c>
      <c r="H684" s="300" t="s">
        <v>3419</v>
      </c>
      <c r="I684" s="5">
        <f t="shared" si="85"/>
        <v>5</v>
      </c>
      <c r="J684" s="5">
        <f t="shared" si="86"/>
        <v>248</v>
      </c>
      <c r="K684" s="5" t="str">
        <f t="shared" si="87"/>
        <v/>
      </c>
      <c r="L684" s="5">
        <f t="shared" si="88"/>
        <v>5</v>
      </c>
      <c r="M684" s="5" t="str">
        <f t="shared" si="89"/>
        <v>183</v>
      </c>
    </row>
    <row r="685" spans="1:13" hidden="1">
      <c r="A685" s="303" t="s">
        <v>3675</v>
      </c>
      <c r="B685" s="65" t="str">
        <f t="shared" si="82"/>
        <v>18304</v>
      </c>
      <c r="C685" s="65" t="s">
        <v>514</v>
      </c>
      <c r="D685" s="301" t="str">
        <f t="shared" si="83"/>
        <v>N01,N02,N03,N04,N05,N06</v>
      </c>
      <c r="E685" s="5" t="str">
        <f t="shared" si="84"/>
        <v>N01,N02,N03,N04,N05,N06</v>
      </c>
      <c r="F685" s="5" t="s">
        <v>93</v>
      </c>
      <c r="G685" s="18">
        <v>42</v>
      </c>
      <c r="H685" s="300" t="s">
        <v>3419</v>
      </c>
      <c r="I685" s="5">
        <f t="shared" si="85"/>
        <v>6</v>
      </c>
      <c r="J685" s="5">
        <f t="shared" si="86"/>
        <v>290</v>
      </c>
      <c r="K685" s="5" t="str">
        <f t="shared" si="87"/>
        <v/>
      </c>
      <c r="L685" s="5">
        <f t="shared" si="88"/>
        <v>6</v>
      </c>
      <c r="M685" s="5" t="str">
        <f t="shared" si="89"/>
        <v>183</v>
      </c>
    </row>
    <row r="686" spans="1:13" hidden="1">
      <c r="A686" s="304" t="s">
        <v>3675</v>
      </c>
      <c r="B686" s="65" t="str">
        <f t="shared" si="82"/>
        <v>18304</v>
      </c>
      <c r="C686" s="66" t="s">
        <v>514</v>
      </c>
      <c r="D686" s="301" t="str">
        <f t="shared" si="83"/>
        <v>N01,N02,N03,N04,N05,N06,N07</v>
      </c>
      <c r="E686" s="5" t="str">
        <f t="shared" si="84"/>
        <v>N01,N02,N03,N04,N05,N06,N07</v>
      </c>
      <c r="F686" s="5" t="s">
        <v>122</v>
      </c>
      <c r="G686" s="18">
        <v>36</v>
      </c>
      <c r="H686" s="300" t="s">
        <v>3419</v>
      </c>
      <c r="I686" s="5">
        <f t="shared" si="85"/>
        <v>7</v>
      </c>
      <c r="J686" s="5">
        <f t="shared" si="86"/>
        <v>326</v>
      </c>
      <c r="K686" s="5" t="str">
        <f t="shared" si="87"/>
        <v/>
      </c>
      <c r="L686" s="5">
        <f t="shared" si="88"/>
        <v>7</v>
      </c>
      <c r="M686" s="5" t="str">
        <f t="shared" si="89"/>
        <v>183</v>
      </c>
    </row>
    <row r="687" spans="1:13" hidden="1">
      <c r="A687" s="303" t="s">
        <v>3675</v>
      </c>
      <c r="B687" s="65" t="str">
        <f t="shared" si="82"/>
        <v>18304</v>
      </c>
      <c r="C687" s="65" t="s">
        <v>514</v>
      </c>
      <c r="D687" s="301" t="str">
        <f t="shared" si="83"/>
        <v>N01,N02,N03,N04,N05,N06,N07,N08</v>
      </c>
      <c r="E687" s="5" t="str">
        <f t="shared" si="84"/>
        <v>N01,N02,N03,N04,N05,N06,N07,N08</v>
      </c>
      <c r="F687" s="5" t="s">
        <v>99</v>
      </c>
      <c r="G687" s="18">
        <v>37</v>
      </c>
      <c r="H687" s="300" t="s">
        <v>3419</v>
      </c>
      <c r="I687" s="5">
        <f t="shared" si="85"/>
        <v>8</v>
      </c>
      <c r="J687" s="5">
        <f t="shared" si="86"/>
        <v>363</v>
      </c>
      <c r="K687" s="5" t="str">
        <f t="shared" si="87"/>
        <v/>
      </c>
      <c r="L687" s="5">
        <f t="shared" si="88"/>
        <v>8</v>
      </c>
      <c r="M687" s="5" t="str">
        <f t="shared" si="89"/>
        <v>183</v>
      </c>
    </row>
    <row r="688" spans="1:13" hidden="1">
      <c r="A688" s="304" t="s">
        <v>3675</v>
      </c>
      <c r="B688" s="65" t="str">
        <f t="shared" si="82"/>
        <v>18304</v>
      </c>
      <c r="C688" s="66" t="s">
        <v>514</v>
      </c>
      <c r="D688" s="301" t="str">
        <f t="shared" si="83"/>
        <v>N01,N02,N03,N04,N05,N06,N07,N08,N09</v>
      </c>
      <c r="E688" s="5" t="str">
        <f t="shared" si="84"/>
        <v>N01,N02,N03,N04,N05,N06,N07,N08,N09</v>
      </c>
      <c r="F688" s="5" t="s">
        <v>98</v>
      </c>
      <c r="G688" s="18">
        <v>38</v>
      </c>
      <c r="H688" s="300" t="s">
        <v>3419</v>
      </c>
      <c r="I688" s="5">
        <f t="shared" si="85"/>
        <v>9</v>
      </c>
      <c r="J688" s="5">
        <f t="shared" si="86"/>
        <v>401</v>
      </c>
      <c r="K688" s="5" t="str">
        <f t="shared" si="87"/>
        <v/>
      </c>
      <c r="L688" s="5">
        <f t="shared" si="88"/>
        <v>9</v>
      </c>
      <c r="M688" s="5" t="str">
        <f t="shared" si="89"/>
        <v>183</v>
      </c>
    </row>
    <row r="689" spans="1:15" hidden="1">
      <c r="A689" s="303" t="s">
        <v>3675</v>
      </c>
      <c r="B689" s="65" t="str">
        <f t="shared" si="82"/>
        <v>18304</v>
      </c>
      <c r="C689" s="65" t="s">
        <v>514</v>
      </c>
      <c r="D689" s="301" t="str">
        <f t="shared" si="83"/>
        <v>N01,N02,N03,N04,N05,N06,N07,N08,N09,N10</v>
      </c>
      <c r="E689" s="5" t="str">
        <f t="shared" si="84"/>
        <v>N01,N02,N03,N04,N05,N06,N07,N08,N09,N10</v>
      </c>
      <c r="F689" s="5" t="s">
        <v>123</v>
      </c>
      <c r="G689" s="18">
        <v>49</v>
      </c>
      <c r="H689" s="300" t="s">
        <v>3419</v>
      </c>
      <c r="I689" s="5">
        <f t="shared" si="85"/>
        <v>10</v>
      </c>
      <c r="J689" s="5">
        <f t="shared" si="86"/>
        <v>450</v>
      </c>
      <c r="K689" s="5" t="str">
        <f t="shared" si="87"/>
        <v/>
      </c>
      <c r="L689" s="5">
        <f t="shared" si="88"/>
        <v>10</v>
      </c>
      <c r="M689" s="5" t="str">
        <f t="shared" si="89"/>
        <v>183</v>
      </c>
      <c r="O689" s="1"/>
    </row>
    <row r="690" spans="1:15" hidden="1">
      <c r="A690" s="304" t="s">
        <v>3675</v>
      </c>
      <c r="B690" s="65" t="str">
        <f t="shared" si="82"/>
        <v>18304</v>
      </c>
      <c r="C690" s="66" t="s">
        <v>514</v>
      </c>
      <c r="D690" s="301" t="str">
        <f t="shared" si="83"/>
        <v>N01,N02,N03,N04,N05,N06,N07,N08,N09,N10,N11</v>
      </c>
      <c r="E690" s="5" t="str">
        <f t="shared" si="84"/>
        <v>N01,N02,N03,N04,N05,N06,N07,N08,N09,N10,N11</v>
      </c>
      <c r="F690" s="5" t="s">
        <v>124</v>
      </c>
      <c r="G690" s="18">
        <v>45</v>
      </c>
      <c r="H690" s="300" t="s">
        <v>3419</v>
      </c>
      <c r="I690" s="5">
        <f t="shared" si="85"/>
        <v>11</v>
      </c>
      <c r="J690" s="5">
        <f t="shared" si="86"/>
        <v>495</v>
      </c>
      <c r="K690" s="5" t="str">
        <f t="shared" si="87"/>
        <v/>
      </c>
      <c r="L690" s="5">
        <f t="shared" si="88"/>
        <v>11</v>
      </c>
      <c r="M690" s="5" t="str">
        <f t="shared" si="89"/>
        <v>183</v>
      </c>
    </row>
    <row r="691" spans="1:15" hidden="1">
      <c r="A691" s="303" t="s">
        <v>3675</v>
      </c>
      <c r="B691" s="65" t="str">
        <f t="shared" si="82"/>
        <v>18304</v>
      </c>
      <c r="C691" s="65" t="s">
        <v>514</v>
      </c>
      <c r="D691" s="301" t="str">
        <f t="shared" si="83"/>
        <v>N01,N02,N03,N04,N05,N06,N07,N08,N09,N10,N11,N12</v>
      </c>
      <c r="E691" s="5" t="str">
        <f t="shared" si="84"/>
        <v>N01,N02,N03,N04,N05,N06,N07,N08,N09,N10,N11,N12</v>
      </c>
      <c r="F691" s="5" t="s">
        <v>125</v>
      </c>
      <c r="G691" s="18">
        <v>41</v>
      </c>
      <c r="H691" s="300" t="s">
        <v>3419</v>
      </c>
      <c r="I691" s="5">
        <f t="shared" si="85"/>
        <v>12</v>
      </c>
      <c r="J691" s="5">
        <f t="shared" si="86"/>
        <v>536</v>
      </c>
      <c r="K691" s="5" t="str">
        <f t="shared" si="87"/>
        <v/>
      </c>
      <c r="L691" s="5">
        <f t="shared" si="88"/>
        <v>12</v>
      </c>
      <c r="M691" s="5" t="str">
        <f t="shared" si="89"/>
        <v>183</v>
      </c>
    </row>
    <row r="692" spans="1:15" hidden="1">
      <c r="A692" s="304" t="s">
        <v>3675</v>
      </c>
      <c r="B692" s="65" t="str">
        <f t="shared" si="82"/>
        <v>18304</v>
      </c>
      <c r="C692" s="66" t="s">
        <v>514</v>
      </c>
      <c r="D692" s="301" t="str">
        <f t="shared" si="83"/>
        <v>N01,N02,N03,N04,N05,N06,N07,N08,N09,N10,N11,N12,N13</v>
      </c>
      <c r="E692" s="5" t="str">
        <f t="shared" si="84"/>
        <v>N01,N02,N03,N04,N05,N06,N07,N08,N09,N10,N11,N12,N13</v>
      </c>
      <c r="F692" s="5" t="s">
        <v>126</v>
      </c>
      <c r="G692" s="18">
        <v>51</v>
      </c>
      <c r="H692" s="300" t="s">
        <v>3419</v>
      </c>
      <c r="I692" s="5">
        <f t="shared" si="85"/>
        <v>13</v>
      </c>
      <c r="J692" s="5">
        <f t="shared" si="86"/>
        <v>587</v>
      </c>
      <c r="K692" s="5" t="str">
        <f t="shared" si="87"/>
        <v/>
      </c>
      <c r="L692" s="5">
        <f t="shared" si="88"/>
        <v>13</v>
      </c>
      <c r="M692" s="5" t="str">
        <f t="shared" si="89"/>
        <v>183</v>
      </c>
    </row>
    <row r="693" spans="1:15" hidden="1">
      <c r="A693" s="303" t="s">
        <v>3675</v>
      </c>
      <c r="B693" s="65" t="str">
        <f t="shared" si="82"/>
        <v>18304</v>
      </c>
      <c r="C693" s="65" t="s">
        <v>514</v>
      </c>
      <c r="D693" s="301" t="str">
        <f t="shared" si="83"/>
        <v>N01,N02,N03,N04,N05,N06,N07,N08,N09,N10,N11,N12,N13,N14</v>
      </c>
      <c r="E693" s="5" t="str">
        <f t="shared" si="84"/>
        <v>N01,N02,N03,N04,N05,N06,N07,N08,N09,N10,N11,N12,N13,N14</v>
      </c>
      <c r="F693" s="5" t="s">
        <v>127</v>
      </c>
      <c r="G693" s="18">
        <v>50</v>
      </c>
      <c r="H693" s="300" t="s">
        <v>3419</v>
      </c>
      <c r="I693" s="5">
        <f t="shared" si="85"/>
        <v>14</v>
      </c>
      <c r="J693" s="5">
        <f t="shared" si="86"/>
        <v>637</v>
      </c>
      <c r="K693" s="5" t="str">
        <f t="shared" si="87"/>
        <v/>
      </c>
      <c r="L693" s="5">
        <f t="shared" si="88"/>
        <v>14</v>
      </c>
      <c r="M693" s="5" t="str">
        <f t="shared" si="89"/>
        <v>183</v>
      </c>
    </row>
    <row r="694" spans="1:15" hidden="1">
      <c r="A694" s="304" t="s">
        <v>3675</v>
      </c>
      <c r="B694" s="65" t="str">
        <f t="shared" si="82"/>
        <v>18304</v>
      </c>
      <c r="C694" s="66" t="s">
        <v>514</v>
      </c>
      <c r="D694" s="301" t="str">
        <f t="shared" si="83"/>
        <v>N01,N02,N03,N04,N05,N06,N07,N08,N09,N10,N11,N12,N13,N14,N15</v>
      </c>
      <c r="E694" s="5" t="str">
        <f t="shared" si="84"/>
        <v>N01,N02,N03,N04,N05,N06,N07,N08,N09,N10,N11,N12,N13,N14,N15</v>
      </c>
      <c r="F694" s="5" t="s">
        <v>128</v>
      </c>
      <c r="G694" s="18">
        <v>41</v>
      </c>
      <c r="H694" s="300" t="s">
        <v>3419</v>
      </c>
      <c r="I694" s="5">
        <f t="shared" si="85"/>
        <v>15</v>
      </c>
      <c r="J694" s="5">
        <f t="shared" si="86"/>
        <v>678</v>
      </c>
      <c r="K694" s="5" t="str">
        <f t="shared" si="87"/>
        <v/>
      </c>
      <c r="L694" s="5">
        <f t="shared" si="88"/>
        <v>15</v>
      </c>
      <c r="M694" s="5" t="str">
        <f t="shared" si="89"/>
        <v>183</v>
      </c>
    </row>
    <row r="695" spans="1:15" hidden="1">
      <c r="A695" s="303" t="s">
        <v>3675</v>
      </c>
      <c r="B695" s="65" t="str">
        <f t="shared" si="82"/>
        <v>18304</v>
      </c>
      <c r="C695" s="65" t="s">
        <v>514</v>
      </c>
      <c r="D695" s="301" t="str">
        <f t="shared" si="83"/>
        <v>N01,N02,N03,N04,N05,N06,N07,N08,N09,N10,N11,N12,N13,N14,N15,N16</v>
      </c>
      <c r="E695" s="5" t="str">
        <f t="shared" si="84"/>
        <v>N01,N02,N03,N04,N05,N06,N07,N08,N09,N10,N11,N12,N13,N14,N15,N16</v>
      </c>
      <c r="F695" s="5" t="s">
        <v>129</v>
      </c>
      <c r="G695" s="18">
        <v>40</v>
      </c>
      <c r="H695" s="300" t="s">
        <v>3419</v>
      </c>
      <c r="I695" s="5">
        <f t="shared" si="85"/>
        <v>16</v>
      </c>
      <c r="J695" s="5">
        <f t="shared" si="86"/>
        <v>718</v>
      </c>
      <c r="K695" s="5" t="str">
        <f t="shared" si="87"/>
        <v/>
      </c>
      <c r="L695" s="5">
        <f t="shared" si="88"/>
        <v>16</v>
      </c>
      <c r="M695" s="5" t="str">
        <f t="shared" si="89"/>
        <v>183</v>
      </c>
    </row>
    <row r="696" spans="1:15" hidden="1">
      <c r="A696" s="304" t="s">
        <v>3675</v>
      </c>
      <c r="B696" s="65" t="str">
        <f t="shared" si="82"/>
        <v>18304</v>
      </c>
      <c r="C696" s="66" t="s">
        <v>514</v>
      </c>
      <c r="D696" s="301" t="str">
        <f t="shared" si="83"/>
        <v>N01,N02,N03,N04,N05,N06,N07,N08,N09,N10,N11,N12,N13,N14,N15,N16,N17</v>
      </c>
      <c r="E696" s="5" t="str">
        <f t="shared" si="84"/>
        <v>N01,N02,N03,N04,N05,N06,N07,N08,N09,N10,N11,N12,N13,N14,N15,N16,N17</v>
      </c>
      <c r="F696" s="5" t="s">
        <v>130</v>
      </c>
      <c r="G696" s="18">
        <v>33</v>
      </c>
      <c r="H696" s="300" t="s">
        <v>3419</v>
      </c>
      <c r="I696" s="5">
        <f t="shared" si="85"/>
        <v>17</v>
      </c>
      <c r="J696" s="5">
        <f t="shared" si="86"/>
        <v>751</v>
      </c>
      <c r="K696" s="5" t="str">
        <f t="shared" si="87"/>
        <v/>
      </c>
      <c r="L696" s="5">
        <f t="shared" si="88"/>
        <v>17</v>
      </c>
      <c r="M696" s="5" t="str">
        <f t="shared" si="89"/>
        <v>183</v>
      </c>
    </row>
    <row r="697" spans="1:15">
      <c r="A697" s="303" t="s">
        <v>3675</v>
      </c>
      <c r="B697" s="65" t="str">
        <f t="shared" si="82"/>
        <v>18304</v>
      </c>
      <c r="C697" s="65" t="s">
        <v>514</v>
      </c>
      <c r="D697" s="301" t="str">
        <f t="shared" si="83"/>
        <v>N01-N18</v>
      </c>
      <c r="E697" s="5" t="str">
        <f t="shared" si="84"/>
        <v>N01,N02,N03,N04,N05,N06,N07,N08,N09,N10,N11,N12,N13,N14,N15,N16,N17,N18</v>
      </c>
      <c r="F697" s="5" t="s">
        <v>140</v>
      </c>
      <c r="G697" s="18">
        <v>51</v>
      </c>
      <c r="H697" s="300" t="s">
        <v>3419</v>
      </c>
      <c r="I697" s="5">
        <f t="shared" si="85"/>
        <v>18</v>
      </c>
      <c r="J697" s="5">
        <f t="shared" si="86"/>
        <v>802</v>
      </c>
      <c r="K697" s="5" t="str">
        <f t="shared" si="87"/>
        <v>X</v>
      </c>
      <c r="L697" s="5">
        <f t="shared" si="88"/>
        <v>18</v>
      </c>
      <c r="M697" s="5" t="str">
        <f t="shared" si="89"/>
        <v>183</v>
      </c>
    </row>
    <row r="698" spans="1:15" hidden="1">
      <c r="A698" s="304" t="s">
        <v>3676</v>
      </c>
      <c r="B698" s="65" t="str">
        <f t="shared" si="82"/>
        <v>18405</v>
      </c>
      <c r="C698" s="66" t="s">
        <v>976</v>
      </c>
      <c r="D698" s="301" t="str">
        <f t="shared" si="83"/>
        <v>N01</v>
      </c>
      <c r="E698" s="5" t="str">
        <f t="shared" si="84"/>
        <v>N01</v>
      </c>
      <c r="F698" s="5" t="s">
        <v>92</v>
      </c>
      <c r="G698" s="18">
        <v>55</v>
      </c>
      <c r="H698" s="300" t="s">
        <v>3419</v>
      </c>
      <c r="I698" s="5">
        <f t="shared" si="85"/>
        <v>1</v>
      </c>
      <c r="J698" s="5">
        <f t="shared" si="86"/>
        <v>55</v>
      </c>
      <c r="K698" s="5" t="str">
        <f t="shared" si="87"/>
        <v/>
      </c>
      <c r="L698" s="5">
        <f t="shared" si="88"/>
        <v>1</v>
      </c>
      <c r="M698" s="5" t="str">
        <f t="shared" si="89"/>
        <v>184</v>
      </c>
    </row>
    <row r="699" spans="1:15" hidden="1">
      <c r="A699" s="303" t="s">
        <v>3676</v>
      </c>
      <c r="B699" s="65" t="str">
        <f t="shared" si="82"/>
        <v>18405</v>
      </c>
      <c r="C699" s="65" t="s">
        <v>976</v>
      </c>
      <c r="D699" s="301" t="str">
        <f t="shared" si="83"/>
        <v>N01,N02</v>
      </c>
      <c r="E699" s="5" t="str">
        <f t="shared" si="84"/>
        <v>N01,N02</v>
      </c>
      <c r="F699" s="5" t="s">
        <v>97</v>
      </c>
      <c r="G699" s="18">
        <v>54</v>
      </c>
      <c r="H699" s="300" t="s">
        <v>3419</v>
      </c>
      <c r="I699" s="5">
        <f t="shared" si="85"/>
        <v>2</v>
      </c>
      <c r="J699" s="5">
        <f t="shared" si="86"/>
        <v>109</v>
      </c>
      <c r="K699" s="5" t="str">
        <f t="shared" si="87"/>
        <v/>
      </c>
      <c r="L699" s="5">
        <f t="shared" si="88"/>
        <v>2</v>
      </c>
      <c r="M699" s="5" t="str">
        <f t="shared" si="89"/>
        <v>184</v>
      </c>
    </row>
    <row r="700" spans="1:15" hidden="1">
      <c r="A700" s="304" t="s">
        <v>3676</v>
      </c>
      <c r="B700" s="65" t="str">
        <f t="shared" si="82"/>
        <v>18405</v>
      </c>
      <c r="C700" s="66" t="s">
        <v>976</v>
      </c>
      <c r="D700" s="301" t="str">
        <f t="shared" si="83"/>
        <v>N01,N02,N03</v>
      </c>
      <c r="E700" s="5" t="str">
        <f t="shared" si="84"/>
        <v>N01,N02,N03</v>
      </c>
      <c r="F700" s="5" t="s">
        <v>95</v>
      </c>
      <c r="G700" s="18">
        <v>57</v>
      </c>
      <c r="H700" s="300" t="s">
        <v>3419</v>
      </c>
      <c r="I700" s="5">
        <f t="shared" si="85"/>
        <v>3</v>
      </c>
      <c r="J700" s="5">
        <f t="shared" si="86"/>
        <v>166</v>
      </c>
      <c r="K700" s="5" t="str">
        <f t="shared" si="87"/>
        <v/>
      </c>
      <c r="L700" s="5">
        <f t="shared" si="88"/>
        <v>3</v>
      </c>
      <c r="M700" s="5" t="str">
        <f t="shared" si="89"/>
        <v>184</v>
      </c>
    </row>
    <row r="701" spans="1:15" hidden="1">
      <c r="A701" s="303" t="s">
        <v>3676</v>
      </c>
      <c r="B701" s="65" t="str">
        <f t="shared" si="82"/>
        <v>18405</v>
      </c>
      <c r="C701" s="65" t="s">
        <v>976</v>
      </c>
      <c r="D701" s="301" t="str">
        <f t="shared" si="83"/>
        <v>N01,N02,N03,N04</v>
      </c>
      <c r="E701" s="5" t="str">
        <f t="shared" si="84"/>
        <v>N01,N02,N03,N04</v>
      </c>
      <c r="F701" s="5" t="s">
        <v>96</v>
      </c>
      <c r="G701" s="18">
        <v>55</v>
      </c>
      <c r="H701" s="300" t="s">
        <v>3419</v>
      </c>
      <c r="I701" s="5">
        <f t="shared" si="85"/>
        <v>4</v>
      </c>
      <c r="J701" s="5">
        <f t="shared" si="86"/>
        <v>221</v>
      </c>
      <c r="K701" s="5" t="str">
        <f t="shared" si="87"/>
        <v/>
      </c>
      <c r="L701" s="5">
        <f t="shared" si="88"/>
        <v>4</v>
      </c>
      <c r="M701" s="5" t="str">
        <f t="shared" si="89"/>
        <v>184</v>
      </c>
    </row>
    <row r="702" spans="1:15" hidden="1">
      <c r="A702" s="304" t="s">
        <v>3676</v>
      </c>
      <c r="B702" s="65" t="str">
        <f t="shared" si="82"/>
        <v>18405</v>
      </c>
      <c r="C702" s="66" t="s">
        <v>976</v>
      </c>
      <c r="D702" s="301" t="str">
        <f t="shared" si="83"/>
        <v>N01,N02,N03,N04,N05</v>
      </c>
      <c r="E702" s="5" t="str">
        <f t="shared" si="84"/>
        <v>N01,N02,N03,N04,N05</v>
      </c>
      <c r="F702" s="5" t="s">
        <v>94</v>
      </c>
      <c r="G702" s="18">
        <v>55</v>
      </c>
      <c r="H702" s="300" t="s">
        <v>3419</v>
      </c>
      <c r="I702" s="5">
        <f t="shared" si="85"/>
        <v>5</v>
      </c>
      <c r="J702" s="5">
        <f t="shared" si="86"/>
        <v>276</v>
      </c>
      <c r="K702" s="5" t="str">
        <f t="shared" si="87"/>
        <v/>
      </c>
      <c r="L702" s="5">
        <f t="shared" si="88"/>
        <v>5</v>
      </c>
      <c r="M702" s="5" t="str">
        <f t="shared" si="89"/>
        <v>184</v>
      </c>
    </row>
    <row r="703" spans="1:15" hidden="1">
      <c r="A703" s="303" t="s">
        <v>3676</v>
      </c>
      <c r="B703" s="65" t="str">
        <f t="shared" si="82"/>
        <v>18405</v>
      </c>
      <c r="C703" s="65" t="s">
        <v>976</v>
      </c>
      <c r="D703" s="301" t="str">
        <f t="shared" si="83"/>
        <v>N01,N02,N03,N04,N05,N06</v>
      </c>
      <c r="E703" s="5" t="str">
        <f t="shared" si="84"/>
        <v>N01,N02,N03,N04,N05,N06</v>
      </c>
      <c r="F703" s="5" t="s">
        <v>93</v>
      </c>
      <c r="G703" s="18">
        <v>56</v>
      </c>
      <c r="H703" s="300" t="s">
        <v>3419</v>
      </c>
      <c r="I703" s="5">
        <f t="shared" si="85"/>
        <v>6</v>
      </c>
      <c r="J703" s="5">
        <f t="shared" si="86"/>
        <v>332</v>
      </c>
      <c r="K703" s="5" t="str">
        <f t="shared" si="87"/>
        <v/>
      </c>
      <c r="L703" s="5">
        <f t="shared" si="88"/>
        <v>6</v>
      </c>
      <c r="M703" s="5" t="str">
        <f t="shared" si="89"/>
        <v>184</v>
      </c>
    </row>
    <row r="704" spans="1:15" hidden="1">
      <c r="A704" s="304" t="s">
        <v>3676</v>
      </c>
      <c r="B704" s="65" t="str">
        <f t="shared" si="82"/>
        <v>18405</v>
      </c>
      <c r="C704" s="66" t="s">
        <v>976</v>
      </c>
      <c r="D704" s="301" t="str">
        <f t="shared" si="83"/>
        <v>N01,N02,N03,N04,N05,N06,N07</v>
      </c>
      <c r="E704" s="5" t="str">
        <f t="shared" si="84"/>
        <v>N01,N02,N03,N04,N05,N06,N07</v>
      </c>
      <c r="F704" s="5" t="s">
        <v>122</v>
      </c>
      <c r="G704" s="18">
        <v>55</v>
      </c>
      <c r="H704" s="300" t="s">
        <v>3419</v>
      </c>
      <c r="I704" s="5">
        <f t="shared" si="85"/>
        <v>7</v>
      </c>
      <c r="J704" s="5">
        <f t="shared" si="86"/>
        <v>387</v>
      </c>
      <c r="K704" s="5" t="str">
        <f t="shared" si="87"/>
        <v/>
      </c>
      <c r="L704" s="5">
        <f t="shared" si="88"/>
        <v>7</v>
      </c>
      <c r="M704" s="5" t="str">
        <f t="shared" si="89"/>
        <v>184</v>
      </c>
    </row>
    <row r="705" spans="1:15" hidden="1">
      <c r="A705" s="303" t="s">
        <v>3676</v>
      </c>
      <c r="B705" s="65" t="str">
        <f t="shared" si="82"/>
        <v>18405</v>
      </c>
      <c r="C705" s="65" t="s">
        <v>976</v>
      </c>
      <c r="D705" s="301" t="str">
        <f t="shared" si="83"/>
        <v>N01,N02,N03,N04,N05,N06,N07,N08</v>
      </c>
      <c r="E705" s="5" t="str">
        <f t="shared" si="84"/>
        <v>N01,N02,N03,N04,N05,N06,N07,N08</v>
      </c>
      <c r="F705" s="5" t="s">
        <v>99</v>
      </c>
      <c r="G705" s="18">
        <v>55</v>
      </c>
      <c r="H705" s="300" t="s">
        <v>3419</v>
      </c>
      <c r="I705" s="5">
        <f t="shared" si="85"/>
        <v>8</v>
      </c>
      <c r="J705" s="5">
        <f t="shared" si="86"/>
        <v>442</v>
      </c>
      <c r="K705" s="5" t="str">
        <f t="shared" si="87"/>
        <v/>
      </c>
      <c r="L705" s="5">
        <f t="shared" si="88"/>
        <v>8</v>
      </c>
      <c r="M705" s="5" t="str">
        <f t="shared" si="89"/>
        <v>184</v>
      </c>
    </row>
    <row r="706" spans="1:15" hidden="1">
      <c r="A706" s="304" t="s">
        <v>3676</v>
      </c>
      <c r="B706" s="65" t="str">
        <f t="shared" si="82"/>
        <v>18405</v>
      </c>
      <c r="C706" s="66" t="s">
        <v>976</v>
      </c>
      <c r="D706" s="301" t="str">
        <f t="shared" si="83"/>
        <v>N01,N02,N03,N04,N05,N06,N07,N08,N09</v>
      </c>
      <c r="E706" s="5" t="str">
        <f t="shared" si="84"/>
        <v>N01,N02,N03,N04,N05,N06,N07,N08,N09</v>
      </c>
      <c r="F706" s="5" t="s">
        <v>98</v>
      </c>
      <c r="G706" s="18">
        <v>55</v>
      </c>
      <c r="H706" s="300" t="s">
        <v>3419</v>
      </c>
      <c r="I706" s="5">
        <f t="shared" si="85"/>
        <v>9</v>
      </c>
      <c r="J706" s="5">
        <f t="shared" si="86"/>
        <v>497</v>
      </c>
      <c r="K706" s="5" t="str">
        <f t="shared" si="87"/>
        <v/>
      </c>
      <c r="L706" s="5">
        <f t="shared" si="88"/>
        <v>9</v>
      </c>
      <c r="M706" s="5" t="str">
        <f t="shared" si="89"/>
        <v>184</v>
      </c>
    </row>
    <row r="707" spans="1:15" hidden="1">
      <c r="A707" s="303" t="s">
        <v>3676</v>
      </c>
      <c r="B707" s="65" t="str">
        <f t="shared" ref="B707:B770" si="90">LEFT(A707,(LEN(A707)-5))</f>
        <v>18405</v>
      </c>
      <c r="C707" s="65" t="s">
        <v>976</v>
      </c>
      <c r="D707" s="301" t="str">
        <f t="shared" ref="D707:D770" si="91">IF(AND(K707="x",LEN(E707)&gt;4),LEFT(E707,3)&amp;"-"&amp;RIGHT(E707,3),IF(LEN(K707)&lt;4,E707,""))</f>
        <v>N01,N02,N03,N04,N05,N06,N07,N08,N09,N10</v>
      </c>
      <c r="E707" s="5" t="str">
        <f t="shared" ref="E707:E770" si="92">IF(A707=A706,E706&amp;","&amp;F707,F707)</f>
        <v>N01,N02,N03,N04,N05,N06,N07,N08,N09,N10</v>
      </c>
      <c r="F707" s="5" t="s">
        <v>123</v>
      </c>
      <c r="G707" s="18">
        <v>55</v>
      </c>
      <c r="H707" s="300" t="s">
        <v>3419</v>
      </c>
      <c r="I707" s="5">
        <f t="shared" ref="I707:I770" si="93">IF(A707=A706,1+I706,1)</f>
        <v>10</v>
      </c>
      <c r="J707" s="5">
        <f t="shared" ref="J707:J770" si="94">IF(A707=A706,J706+G707,G707)</f>
        <v>552</v>
      </c>
      <c r="K707" s="5" t="str">
        <f t="shared" ref="K707:K770" si="95">IF(A708&lt;&gt;A707,"X","")</f>
        <v/>
      </c>
      <c r="L707" s="5">
        <f t="shared" ref="L707:L770" si="96">LEN(E707)-LEN(SUBSTITUTE(E707,",",""))+1</f>
        <v>10</v>
      </c>
      <c r="M707" s="5" t="str">
        <f t="shared" ref="M707:M770" si="97">LEFT(A707,3)</f>
        <v>184</v>
      </c>
    </row>
    <row r="708" spans="1:15" hidden="1">
      <c r="A708" s="304" t="s">
        <v>3676</v>
      </c>
      <c r="B708" s="65" t="str">
        <f t="shared" si="90"/>
        <v>18405</v>
      </c>
      <c r="C708" s="66" t="s">
        <v>976</v>
      </c>
      <c r="D708" s="301" t="str">
        <f t="shared" si="91"/>
        <v>N01,N02,N03,N04,N05,N06,N07,N08,N09,N10,N11</v>
      </c>
      <c r="E708" s="5" t="str">
        <f t="shared" si="92"/>
        <v>N01,N02,N03,N04,N05,N06,N07,N08,N09,N10,N11</v>
      </c>
      <c r="F708" s="5" t="s">
        <v>124</v>
      </c>
      <c r="G708" s="18">
        <v>55</v>
      </c>
      <c r="H708" s="300" t="s">
        <v>3419</v>
      </c>
      <c r="I708" s="5">
        <f t="shared" si="93"/>
        <v>11</v>
      </c>
      <c r="J708" s="5">
        <f t="shared" si="94"/>
        <v>607</v>
      </c>
      <c r="K708" s="5" t="str">
        <f t="shared" si="95"/>
        <v/>
      </c>
      <c r="L708" s="5">
        <f t="shared" si="96"/>
        <v>11</v>
      </c>
      <c r="M708" s="5" t="str">
        <f t="shared" si="97"/>
        <v>184</v>
      </c>
    </row>
    <row r="709" spans="1:15" hidden="1">
      <c r="A709" s="303" t="s">
        <v>3676</v>
      </c>
      <c r="B709" s="65" t="str">
        <f t="shared" si="90"/>
        <v>18405</v>
      </c>
      <c r="C709" s="65" t="s">
        <v>976</v>
      </c>
      <c r="D709" s="301" t="str">
        <f t="shared" si="91"/>
        <v>N01,N02,N03,N04,N05,N06,N07,N08,N09,N10,N11,N12</v>
      </c>
      <c r="E709" s="5" t="str">
        <f t="shared" si="92"/>
        <v>N01,N02,N03,N04,N05,N06,N07,N08,N09,N10,N11,N12</v>
      </c>
      <c r="F709" s="5" t="s">
        <v>125</v>
      </c>
      <c r="G709" s="18">
        <v>55</v>
      </c>
      <c r="H709" s="300" t="s">
        <v>3419</v>
      </c>
      <c r="I709" s="5">
        <f t="shared" si="93"/>
        <v>12</v>
      </c>
      <c r="J709" s="5">
        <f t="shared" si="94"/>
        <v>662</v>
      </c>
      <c r="K709" s="5" t="str">
        <f t="shared" si="95"/>
        <v/>
      </c>
      <c r="L709" s="5">
        <f t="shared" si="96"/>
        <v>12</v>
      </c>
      <c r="M709" s="5" t="str">
        <f t="shared" si="97"/>
        <v>184</v>
      </c>
    </row>
    <row r="710" spans="1:15" hidden="1">
      <c r="A710" s="304" t="s">
        <v>3676</v>
      </c>
      <c r="B710" s="65" t="str">
        <f t="shared" si="90"/>
        <v>18405</v>
      </c>
      <c r="C710" s="66" t="s">
        <v>976</v>
      </c>
      <c r="D710" s="301" t="str">
        <f t="shared" si="91"/>
        <v>N01,N02,N03,N04,N05,N06,N07,N08,N09,N10,N11,N12,N13</v>
      </c>
      <c r="E710" s="5" t="str">
        <f t="shared" si="92"/>
        <v>N01,N02,N03,N04,N05,N06,N07,N08,N09,N10,N11,N12,N13</v>
      </c>
      <c r="F710" s="5" t="s">
        <v>126</v>
      </c>
      <c r="G710" s="18">
        <v>55</v>
      </c>
      <c r="H710" s="300" t="s">
        <v>3419</v>
      </c>
      <c r="I710" s="5">
        <f t="shared" si="93"/>
        <v>13</v>
      </c>
      <c r="J710" s="5">
        <f t="shared" si="94"/>
        <v>717</v>
      </c>
      <c r="K710" s="5" t="str">
        <f t="shared" si="95"/>
        <v/>
      </c>
      <c r="L710" s="5">
        <f t="shared" si="96"/>
        <v>13</v>
      </c>
      <c r="M710" s="5" t="str">
        <f t="shared" si="97"/>
        <v>184</v>
      </c>
    </row>
    <row r="711" spans="1:15" hidden="1">
      <c r="A711" s="303" t="s">
        <v>3676</v>
      </c>
      <c r="B711" s="65" t="str">
        <f t="shared" si="90"/>
        <v>18405</v>
      </c>
      <c r="C711" s="65" t="s">
        <v>976</v>
      </c>
      <c r="D711" s="301" t="str">
        <f t="shared" si="91"/>
        <v>N01,N02,N03,N04,N05,N06,N07,N08,N09,N10,N11,N12,N13,N14</v>
      </c>
      <c r="E711" s="5" t="str">
        <f t="shared" si="92"/>
        <v>N01,N02,N03,N04,N05,N06,N07,N08,N09,N10,N11,N12,N13,N14</v>
      </c>
      <c r="F711" s="5" t="s">
        <v>127</v>
      </c>
      <c r="G711" s="18">
        <v>51</v>
      </c>
      <c r="H711" s="300" t="s">
        <v>3419</v>
      </c>
      <c r="I711" s="5">
        <f t="shared" si="93"/>
        <v>14</v>
      </c>
      <c r="J711" s="5">
        <f t="shared" si="94"/>
        <v>768</v>
      </c>
      <c r="K711" s="5" t="str">
        <f t="shared" si="95"/>
        <v/>
      </c>
      <c r="L711" s="5">
        <f t="shared" si="96"/>
        <v>14</v>
      </c>
      <c r="M711" s="5" t="str">
        <f t="shared" si="97"/>
        <v>184</v>
      </c>
    </row>
    <row r="712" spans="1:15" hidden="1">
      <c r="A712" s="304" t="s">
        <v>3676</v>
      </c>
      <c r="B712" s="65" t="str">
        <f t="shared" si="90"/>
        <v>18405</v>
      </c>
      <c r="C712" s="66" t="s">
        <v>976</v>
      </c>
      <c r="D712" s="301" t="str">
        <f t="shared" si="91"/>
        <v>N01,N02,N03,N04,N05,N06,N07,N08,N09,N10,N11,N12,N13,N14,N15</v>
      </c>
      <c r="E712" s="5" t="str">
        <f t="shared" si="92"/>
        <v>N01,N02,N03,N04,N05,N06,N07,N08,N09,N10,N11,N12,N13,N14,N15</v>
      </c>
      <c r="F712" s="5" t="s">
        <v>128</v>
      </c>
      <c r="G712" s="18">
        <v>55</v>
      </c>
      <c r="H712" s="300" t="s">
        <v>3419</v>
      </c>
      <c r="I712" s="5">
        <f t="shared" si="93"/>
        <v>15</v>
      </c>
      <c r="J712" s="5">
        <f t="shared" si="94"/>
        <v>823</v>
      </c>
      <c r="K712" s="5" t="str">
        <f t="shared" si="95"/>
        <v/>
      </c>
      <c r="L712" s="5">
        <f t="shared" si="96"/>
        <v>15</v>
      </c>
      <c r="M712" s="5" t="str">
        <f t="shared" si="97"/>
        <v>184</v>
      </c>
    </row>
    <row r="713" spans="1:15" hidden="1">
      <c r="A713" s="303" t="s">
        <v>3676</v>
      </c>
      <c r="B713" s="65" t="str">
        <f t="shared" si="90"/>
        <v>18405</v>
      </c>
      <c r="C713" s="65" t="s">
        <v>976</v>
      </c>
      <c r="D713" s="301" t="str">
        <f t="shared" si="91"/>
        <v>N01,N02,N03,N04,N05,N06,N07,N08,N09,N10,N11,N12,N13,N14,N15,N16</v>
      </c>
      <c r="E713" s="5" t="str">
        <f t="shared" si="92"/>
        <v>N01,N02,N03,N04,N05,N06,N07,N08,N09,N10,N11,N12,N13,N14,N15,N16</v>
      </c>
      <c r="F713" s="5" t="s">
        <v>129</v>
      </c>
      <c r="G713" s="18">
        <v>53</v>
      </c>
      <c r="H713" s="300" t="s">
        <v>3419</v>
      </c>
      <c r="I713" s="5">
        <f t="shared" si="93"/>
        <v>16</v>
      </c>
      <c r="J713" s="5">
        <f t="shared" si="94"/>
        <v>876</v>
      </c>
      <c r="K713" s="5" t="str">
        <f t="shared" si="95"/>
        <v/>
      </c>
      <c r="L713" s="5">
        <f t="shared" si="96"/>
        <v>16</v>
      </c>
      <c r="M713" s="5" t="str">
        <f t="shared" si="97"/>
        <v>184</v>
      </c>
    </row>
    <row r="714" spans="1:15" hidden="1">
      <c r="A714" s="304" t="s">
        <v>3676</v>
      </c>
      <c r="B714" s="65" t="str">
        <f t="shared" si="90"/>
        <v>18405</v>
      </c>
      <c r="C714" s="66" t="s">
        <v>976</v>
      </c>
      <c r="D714" s="301" t="str">
        <f t="shared" si="91"/>
        <v>N01,N02,N03,N04,N05,N06,N07,N08,N09,N10,N11,N12,N13,N14,N15,N16,N17</v>
      </c>
      <c r="E714" s="5" t="str">
        <f t="shared" si="92"/>
        <v>N01,N02,N03,N04,N05,N06,N07,N08,N09,N10,N11,N12,N13,N14,N15,N16,N17</v>
      </c>
      <c r="F714" s="5" t="s">
        <v>130</v>
      </c>
      <c r="G714" s="18">
        <v>55</v>
      </c>
      <c r="H714" s="300" t="s">
        <v>3419</v>
      </c>
      <c r="I714" s="5">
        <f t="shared" si="93"/>
        <v>17</v>
      </c>
      <c r="J714" s="5">
        <f t="shared" si="94"/>
        <v>931</v>
      </c>
      <c r="K714" s="5" t="str">
        <f t="shared" si="95"/>
        <v/>
      </c>
      <c r="L714" s="5">
        <f t="shared" si="96"/>
        <v>17</v>
      </c>
      <c r="M714" s="5" t="str">
        <f t="shared" si="97"/>
        <v>184</v>
      </c>
    </row>
    <row r="715" spans="1:15" hidden="1">
      <c r="A715" s="303" t="s">
        <v>3676</v>
      </c>
      <c r="B715" s="65" t="str">
        <f t="shared" si="90"/>
        <v>18405</v>
      </c>
      <c r="C715" s="65" t="s">
        <v>976</v>
      </c>
      <c r="D715" s="301" t="str">
        <f t="shared" si="91"/>
        <v>N01,N02,N03,N04,N05,N06,N07,N08,N09,N10,N11,N12,N13,N14,N15,N16,N17,N18</v>
      </c>
      <c r="E715" s="5" t="str">
        <f t="shared" si="92"/>
        <v>N01,N02,N03,N04,N05,N06,N07,N08,N09,N10,N11,N12,N13,N14,N15,N16,N17,N18</v>
      </c>
      <c r="F715" s="5" t="s">
        <v>140</v>
      </c>
      <c r="G715" s="18">
        <v>59</v>
      </c>
      <c r="H715" s="300" t="s">
        <v>3419</v>
      </c>
      <c r="I715" s="5">
        <f t="shared" si="93"/>
        <v>18</v>
      </c>
      <c r="J715" s="5">
        <f t="shared" si="94"/>
        <v>990</v>
      </c>
      <c r="K715" s="5" t="str">
        <f t="shared" si="95"/>
        <v/>
      </c>
      <c r="L715" s="5">
        <f t="shared" si="96"/>
        <v>18</v>
      </c>
      <c r="M715" s="5" t="str">
        <f t="shared" si="97"/>
        <v>184</v>
      </c>
      <c r="O715" s="1"/>
    </row>
    <row r="716" spans="1:15" hidden="1">
      <c r="A716" s="304" t="s">
        <v>3676</v>
      </c>
      <c r="B716" s="65" t="str">
        <f t="shared" si="90"/>
        <v>18405</v>
      </c>
      <c r="C716" s="66" t="s">
        <v>976</v>
      </c>
      <c r="D716" s="301" t="str">
        <f t="shared" si="91"/>
        <v>N01,N02,N03,N04,N05,N06,N07,N08,N09,N10,N11,N12,N13,N14,N15,N16,N17,N18,N19</v>
      </c>
      <c r="E716" s="5" t="str">
        <f t="shared" si="92"/>
        <v>N01,N02,N03,N04,N05,N06,N07,N08,N09,N10,N11,N12,N13,N14,N15,N16,N17,N18,N19</v>
      </c>
      <c r="F716" s="5" t="s">
        <v>112</v>
      </c>
      <c r="G716" s="18">
        <v>53</v>
      </c>
      <c r="H716" s="300" t="s">
        <v>3419</v>
      </c>
      <c r="I716" s="5">
        <f t="shared" si="93"/>
        <v>19</v>
      </c>
      <c r="J716" s="5">
        <f t="shared" si="94"/>
        <v>1043</v>
      </c>
      <c r="K716" s="5" t="str">
        <f t="shared" si="95"/>
        <v/>
      </c>
      <c r="L716" s="5">
        <f t="shared" si="96"/>
        <v>19</v>
      </c>
      <c r="M716" s="5" t="str">
        <f t="shared" si="97"/>
        <v>184</v>
      </c>
    </row>
    <row r="717" spans="1:15" hidden="1">
      <c r="A717" s="303" t="s">
        <v>3676</v>
      </c>
      <c r="B717" s="65" t="str">
        <f t="shared" si="90"/>
        <v>18405</v>
      </c>
      <c r="C717" s="65" t="s">
        <v>976</v>
      </c>
      <c r="D717" s="301" t="str">
        <f t="shared" si="91"/>
        <v>N01,N02,N03,N04,N05,N06,N07,N08,N09,N10,N11,N12,N13,N14,N15,N16,N17,N18,N19,N20</v>
      </c>
      <c r="E717" s="5" t="str">
        <f t="shared" si="92"/>
        <v>N01,N02,N03,N04,N05,N06,N07,N08,N09,N10,N11,N12,N13,N14,N15,N16,N17,N18,N19,N20</v>
      </c>
      <c r="F717" s="5" t="s">
        <v>100</v>
      </c>
      <c r="G717" s="18">
        <v>57</v>
      </c>
      <c r="H717" s="300" t="s">
        <v>3419</v>
      </c>
      <c r="I717" s="5">
        <f t="shared" si="93"/>
        <v>20</v>
      </c>
      <c r="J717" s="5">
        <f t="shared" si="94"/>
        <v>1100</v>
      </c>
      <c r="K717" s="5" t="str">
        <f t="shared" si="95"/>
        <v/>
      </c>
      <c r="L717" s="5">
        <f t="shared" si="96"/>
        <v>20</v>
      </c>
      <c r="M717" s="5" t="str">
        <f t="shared" si="97"/>
        <v>184</v>
      </c>
    </row>
    <row r="718" spans="1:15" hidden="1">
      <c r="A718" s="304" t="s">
        <v>3676</v>
      </c>
      <c r="B718" s="65" t="str">
        <f t="shared" si="90"/>
        <v>18405</v>
      </c>
      <c r="C718" s="66" t="s">
        <v>976</v>
      </c>
      <c r="D718" s="301" t="str">
        <f t="shared" si="91"/>
        <v>N01,N02,N03,N04,N05,N06,N07,N08,N09,N10,N11,N12,N13,N14,N15,N16,N17,N18,N19,N20,N21</v>
      </c>
      <c r="E718" s="5" t="str">
        <f t="shared" si="92"/>
        <v>N01,N02,N03,N04,N05,N06,N07,N08,N09,N10,N11,N12,N13,N14,N15,N16,N17,N18,N19,N20,N21</v>
      </c>
      <c r="F718" s="5" t="s">
        <v>138</v>
      </c>
      <c r="G718" s="18">
        <v>54</v>
      </c>
      <c r="H718" s="300" t="s">
        <v>3419</v>
      </c>
      <c r="I718" s="5">
        <f t="shared" si="93"/>
        <v>21</v>
      </c>
      <c r="J718" s="5">
        <f t="shared" si="94"/>
        <v>1154</v>
      </c>
      <c r="K718" s="5" t="str">
        <f t="shared" si="95"/>
        <v/>
      </c>
      <c r="L718" s="5">
        <f t="shared" si="96"/>
        <v>21</v>
      </c>
      <c r="M718" s="5" t="str">
        <f t="shared" si="97"/>
        <v>184</v>
      </c>
    </row>
    <row r="719" spans="1:15" hidden="1">
      <c r="A719" s="303" t="s">
        <v>3676</v>
      </c>
      <c r="B719" s="65" t="str">
        <f t="shared" si="90"/>
        <v>18405</v>
      </c>
      <c r="C719" s="65" t="s">
        <v>976</v>
      </c>
      <c r="D719" s="301" t="str">
        <f t="shared" si="91"/>
        <v>N01,N02,N03,N04,N05,N06,N07,N08,N09,N10,N11,N12,N13,N14,N15,N16,N17,N18,N19,N20,N21,N22</v>
      </c>
      <c r="E719" s="5" t="str">
        <f t="shared" si="92"/>
        <v>N01,N02,N03,N04,N05,N06,N07,N08,N09,N10,N11,N12,N13,N14,N15,N16,N17,N18,N19,N20,N21,N22</v>
      </c>
      <c r="F719" s="5" t="s">
        <v>139</v>
      </c>
      <c r="G719" s="18">
        <v>57</v>
      </c>
      <c r="H719" s="300" t="s">
        <v>3419</v>
      </c>
      <c r="I719" s="5">
        <f t="shared" si="93"/>
        <v>22</v>
      </c>
      <c r="J719" s="5">
        <f t="shared" si="94"/>
        <v>1211</v>
      </c>
      <c r="K719" s="5" t="str">
        <f t="shared" si="95"/>
        <v/>
      </c>
      <c r="L719" s="5">
        <f t="shared" si="96"/>
        <v>22</v>
      </c>
      <c r="M719" s="5" t="str">
        <f t="shared" si="97"/>
        <v>184</v>
      </c>
    </row>
    <row r="720" spans="1:15" hidden="1">
      <c r="A720" s="304" t="s">
        <v>3676</v>
      </c>
      <c r="B720" s="65" t="str">
        <f t="shared" si="90"/>
        <v>18405</v>
      </c>
      <c r="C720" s="66" t="s">
        <v>976</v>
      </c>
      <c r="D720" s="301" t="str">
        <f t="shared" si="91"/>
        <v>N01,N02,N03,N04,N05,N06,N07,N08,N09,N10,N11,N12,N13,N14,N15,N16,N17,N18,N19,N20,N21,N22,N23</v>
      </c>
      <c r="E720" s="5" t="str">
        <f t="shared" si="92"/>
        <v>N01,N02,N03,N04,N05,N06,N07,N08,N09,N10,N11,N12,N13,N14,N15,N16,N17,N18,N19,N20,N21,N22,N23</v>
      </c>
      <c r="F720" s="5" t="s">
        <v>120</v>
      </c>
      <c r="G720" s="18">
        <v>55</v>
      </c>
      <c r="H720" s="300" t="s">
        <v>3419</v>
      </c>
      <c r="I720" s="5">
        <f t="shared" si="93"/>
        <v>23</v>
      </c>
      <c r="J720" s="5">
        <f t="shared" si="94"/>
        <v>1266</v>
      </c>
      <c r="K720" s="5" t="str">
        <f t="shared" si="95"/>
        <v/>
      </c>
      <c r="L720" s="5">
        <f t="shared" si="96"/>
        <v>23</v>
      </c>
      <c r="M720" s="5" t="str">
        <f t="shared" si="97"/>
        <v>184</v>
      </c>
    </row>
    <row r="721" spans="1:15" hidden="1">
      <c r="A721" s="303" t="s">
        <v>3676</v>
      </c>
      <c r="B721" s="65" t="str">
        <f t="shared" si="90"/>
        <v>18405</v>
      </c>
      <c r="C721" s="65" t="s">
        <v>976</v>
      </c>
      <c r="D721" s="301" t="str">
        <f t="shared" si="91"/>
        <v>N01,N02,N03,N04,N05,N06,N07,N08,N09,N10,N11,N12,N13,N14,N15,N16,N17,N18,N19,N20,N21,N22,N23,N24</v>
      </c>
      <c r="E721" s="5" t="str">
        <f t="shared" si="92"/>
        <v>N01,N02,N03,N04,N05,N06,N07,N08,N09,N10,N11,N12,N13,N14,N15,N16,N17,N18,N19,N20,N21,N22,N23,N24</v>
      </c>
      <c r="F721" s="5" t="s">
        <v>121</v>
      </c>
      <c r="G721" s="18">
        <v>43</v>
      </c>
      <c r="H721" s="300" t="s">
        <v>3419</v>
      </c>
      <c r="I721" s="5">
        <f t="shared" si="93"/>
        <v>24</v>
      </c>
      <c r="J721" s="5">
        <f t="shared" si="94"/>
        <v>1309</v>
      </c>
      <c r="K721" s="5" t="str">
        <f t="shared" si="95"/>
        <v/>
      </c>
      <c r="L721" s="5">
        <f t="shared" si="96"/>
        <v>24</v>
      </c>
      <c r="M721" s="5" t="str">
        <f t="shared" si="97"/>
        <v>184</v>
      </c>
    </row>
    <row r="722" spans="1:15" hidden="1">
      <c r="A722" s="304" t="s">
        <v>3676</v>
      </c>
      <c r="B722" s="65" t="str">
        <f t="shared" si="90"/>
        <v>18405</v>
      </c>
      <c r="C722" s="66" t="s">
        <v>976</v>
      </c>
      <c r="D722" s="301" t="str">
        <f t="shared" si="91"/>
        <v>N01,N02,N03,N04,N05,N06,N07,N08,N09,N10,N11,N12,N13,N14,N15,N16,N17,N18,N19,N20,N21,N22,N23,N24,N25</v>
      </c>
      <c r="E722" s="5" t="str">
        <f t="shared" si="92"/>
        <v>N01,N02,N03,N04,N05,N06,N07,N08,N09,N10,N11,N12,N13,N14,N15,N16,N17,N18,N19,N20,N21,N22,N23,N24,N25</v>
      </c>
      <c r="F722" s="5" t="s">
        <v>131</v>
      </c>
      <c r="G722" s="18">
        <v>55</v>
      </c>
      <c r="H722" s="300" t="s">
        <v>3419</v>
      </c>
      <c r="I722" s="5">
        <f t="shared" si="93"/>
        <v>25</v>
      </c>
      <c r="J722" s="5">
        <f t="shared" si="94"/>
        <v>1364</v>
      </c>
      <c r="K722" s="5" t="str">
        <f t="shared" si="95"/>
        <v/>
      </c>
      <c r="L722" s="5">
        <f t="shared" si="96"/>
        <v>25</v>
      </c>
      <c r="M722" s="5" t="str">
        <f t="shared" si="97"/>
        <v>184</v>
      </c>
    </row>
    <row r="723" spans="1:15">
      <c r="A723" s="303" t="s">
        <v>3676</v>
      </c>
      <c r="B723" s="65" t="str">
        <f t="shared" si="90"/>
        <v>18405</v>
      </c>
      <c r="C723" s="65" t="s">
        <v>976</v>
      </c>
      <c r="D723" s="301" t="str">
        <f t="shared" si="91"/>
        <v>N01-N26</v>
      </c>
      <c r="E723" s="5" t="str">
        <f t="shared" si="92"/>
        <v>N01,N02,N03,N04,N05,N06,N07,N08,N09,N10,N11,N12,N13,N14,N15,N16,N17,N18,N19,N20,N21,N22,N23,N24,N25,N26</v>
      </c>
      <c r="F723" s="5" t="s">
        <v>132</v>
      </c>
      <c r="G723" s="18">
        <v>41</v>
      </c>
      <c r="H723" s="300" t="s">
        <v>3419</v>
      </c>
      <c r="I723" s="5">
        <f t="shared" si="93"/>
        <v>26</v>
      </c>
      <c r="J723" s="5">
        <f t="shared" si="94"/>
        <v>1405</v>
      </c>
      <c r="K723" s="5" t="str">
        <f t="shared" si="95"/>
        <v>X</v>
      </c>
      <c r="L723" s="5">
        <f t="shared" si="96"/>
        <v>26</v>
      </c>
      <c r="M723" s="5" t="str">
        <f t="shared" si="97"/>
        <v>184</v>
      </c>
    </row>
    <row r="724" spans="1:15" hidden="1">
      <c r="A724" s="304" t="s">
        <v>3677</v>
      </c>
      <c r="B724" s="65" t="str">
        <f t="shared" si="90"/>
        <v>18504</v>
      </c>
      <c r="C724" s="66" t="s">
        <v>323</v>
      </c>
      <c r="D724" s="301" t="str">
        <f t="shared" si="91"/>
        <v>N01</v>
      </c>
      <c r="E724" s="5" t="str">
        <f t="shared" si="92"/>
        <v>N01</v>
      </c>
      <c r="F724" s="5" t="s">
        <v>92</v>
      </c>
      <c r="G724" s="18">
        <v>39</v>
      </c>
      <c r="H724" s="300" t="s">
        <v>3420</v>
      </c>
      <c r="I724" s="5">
        <f t="shared" si="93"/>
        <v>1</v>
      </c>
      <c r="J724" s="5">
        <f t="shared" si="94"/>
        <v>39</v>
      </c>
      <c r="K724" s="5" t="str">
        <f t="shared" si="95"/>
        <v/>
      </c>
      <c r="L724" s="5">
        <f t="shared" si="96"/>
        <v>1</v>
      </c>
      <c r="M724" s="5" t="str">
        <f t="shared" si="97"/>
        <v>185</v>
      </c>
    </row>
    <row r="725" spans="1:15" hidden="1">
      <c r="A725" s="303" t="s">
        <v>3677</v>
      </c>
      <c r="B725" s="65" t="str">
        <f t="shared" si="90"/>
        <v>18504</v>
      </c>
      <c r="C725" s="65" t="s">
        <v>323</v>
      </c>
      <c r="D725" s="301" t="str">
        <f t="shared" si="91"/>
        <v>N01,N03</v>
      </c>
      <c r="E725" s="5" t="str">
        <f t="shared" si="92"/>
        <v>N01,N03</v>
      </c>
      <c r="F725" s="5" t="s">
        <v>95</v>
      </c>
      <c r="G725" s="18">
        <v>22</v>
      </c>
      <c r="H725" s="300" t="s">
        <v>3420</v>
      </c>
      <c r="I725" s="5">
        <f t="shared" si="93"/>
        <v>2</v>
      </c>
      <c r="J725" s="5">
        <f t="shared" si="94"/>
        <v>61</v>
      </c>
      <c r="K725" s="5" t="str">
        <f t="shared" si="95"/>
        <v/>
      </c>
      <c r="L725" s="5">
        <f t="shared" si="96"/>
        <v>2</v>
      </c>
      <c r="M725" s="5" t="str">
        <f t="shared" si="97"/>
        <v>185</v>
      </c>
      <c r="O725" s="1"/>
    </row>
    <row r="726" spans="1:15">
      <c r="A726" s="304" t="s">
        <v>3677</v>
      </c>
      <c r="B726" s="65" t="str">
        <f t="shared" si="90"/>
        <v>18504</v>
      </c>
      <c r="C726" s="66" t="s">
        <v>323</v>
      </c>
      <c r="D726" s="301" t="str">
        <f t="shared" si="91"/>
        <v>N01-N04</v>
      </c>
      <c r="E726" s="5" t="str">
        <f t="shared" si="92"/>
        <v>N01,N03,N04</v>
      </c>
      <c r="F726" s="5" t="s">
        <v>96</v>
      </c>
      <c r="G726" s="18">
        <v>31</v>
      </c>
      <c r="H726" s="300" t="s">
        <v>3420</v>
      </c>
      <c r="I726" s="5">
        <f t="shared" si="93"/>
        <v>3</v>
      </c>
      <c r="J726" s="5">
        <f t="shared" si="94"/>
        <v>92</v>
      </c>
      <c r="K726" s="5" t="str">
        <f t="shared" si="95"/>
        <v>X</v>
      </c>
      <c r="L726" s="5">
        <f t="shared" si="96"/>
        <v>3</v>
      </c>
      <c r="M726" s="5" t="str">
        <f t="shared" si="97"/>
        <v>185</v>
      </c>
    </row>
    <row r="727" spans="1:15" hidden="1">
      <c r="A727" s="303" t="s">
        <v>3678</v>
      </c>
      <c r="B727" s="65" t="str">
        <f t="shared" si="90"/>
        <v>19101</v>
      </c>
      <c r="C727" s="65" t="s">
        <v>515</v>
      </c>
      <c r="D727" s="301" t="str">
        <f t="shared" si="91"/>
        <v>N01</v>
      </c>
      <c r="E727" s="5" t="str">
        <f t="shared" si="92"/>
        <v>N01</v>
      </c>
      <c r="F727" s="5" t="s">
        <v>92</v>
      </c>
      <c r="G727" s="18">
        <v>100</v>
      </c>
      <c r="H727" s="300" t="s">
        <v>3419</v>
      </c>
      <c r="I727" s="5">
        <f t="shared" si="93"/>
        <v>1</v>
      </c>
      <c r="J727" s="5">
        <f t="shared" si="94"/>
        <v>100</v>
      </c>
      <c r="K727" s="5" t="str">
        <f t="shared" si="95"/>
        <v/>
      </c>
      <c r="L727" s="5">
        <f t="shared" si="96"/>
        <v>1</v>
      </c>
      <c r="M727" s="5" t="str">
        <f t="shared" si="97"/>
        <v>191</v>
      </c>
    </row>
    <row r="728" spans="1:15" hidden="1">
      <c r="A728" s="304" t="s">
        <v>3678</v>
      </c>
      <c r="B728" s="65" t="str">
        <f t="shared" si="90"/>
        <v>19101</v>
      </c>
      <c r="C728" s="66" t="s">
        <v>515</v>
      </c>
      <c r="D728" s="301" t="str">
        <f t="shared" si="91"/>
        <v>N01,N02</v>
      </c>
      <c r="E728" s="5" t="str">
        <f t="shared" si="92"/>
        <v>N01,N02</v>
      </c>
      <c r="F728" s="5" t="s">
        <v>97</v>
      </c>
      <c r="G728" s="18">
        <v>86</v>
      </c>
      <c r="H728" s="300" t="s">
        <v>3419</v>
      </c>
      <c r="I728" s="5">
        <f t="shared" si="93"/>
        <v>2</v>
      </c>
      <c r="J728" s="5">
        <f t="shared" si="94"/>
        <v>186</v>
      </c>
      <c r="K728" s="5" t="str">
        <f t="shared" si="95"/>
        <v/>
      </c>
      <c r="L728" s="5">
        <f t="shared" si="96"/>
        <v>2</v>
      </c>
      <c r="M728" s="5" t="str">
        <f t="shared" si="97"/>
        <v>191</v>
      </c>
    </row>
    <row r="729" spans="1:15" hidden="1">
      <c r="A729" s="303" t="s">
        <v>3678</v>
      </c>
      <c r="B729" s="65" t="str">
        <f t="shared" si="90"/>
        <v>19101</v>
      </c>
      <c r="C729" s="65" t="s">
        <v>515</v>
      </c>
      <c r="D729" s="301" t="str">
        <f t="shared" si="91"/>
        <v>N01,N02,N03</v>
      </c>
      <c r="E729" s="5" t="str">
        <f t="shared" si="92"/>
        <v>N01,N02,N03</v>
      </c>
      <c r="F729" s="5" t="s">
        <v>95</v>
      </c>
      <c r="G729" s="18">
        <v>98</v>
      </c>
      <c r="H729" s="300" t="s">
        <v>3419</v>
      </c>
      <c r="I729" s="5">
        <f t="shared" si="93"/>
        <v>3</v>
      </c>
      <c r="J729" s="5">
        <f t="shared" si="94"/>
        <v>284</v>
      </c>
      <c r="K729" s="5" t="str">
        <f t="shared" si="95"/>
        <v/>
      </c>
      <c r="L729" s="5">
        <f t="shared" si="96"/>
        <v>3</v>
      </c>
      <c r="M729" s="5" t="str">
        <f t="shared" si="97"/>
        <v>191</v>
      </c>
      <c r="O729" s="1"/>
    </row>
    <row r="730" spans="1:15" hidden="1">
      <c r="A730" s="304" t="s">
        <v>3678</v>
      </c>
      <c r="B730" s="65" t="str">
        <f t="shared" si="90"/>
        <v>19101</v>
      </c>
      <c r="C730" s="66" t="s">
        <v>515</v>
      </c>
      <c r="D730" s="301" t="str">
        <f t="shared" si="91"/>
        <v>N01,N02,N03,N04</v>
      </c>
      <c r="E730" s="5" t="str">
        <f t="shared" si="92"/>
        <v>N01,N02,N03,N04</v>
      </c>
      <c r="F730" s="5" t="s">
        <v>96</v>
      </c>
      <c r="G730" s="18">
        <v>102</v>
      </c>
      <c r="H730" s="300" t="s">
        <v>3419</v>
      </c>
      <c r="I730" s="5">
        <f t="shared" si="93"/>
        <v>4</v>
      </c>
      <c r="J730" s="5">
        <f t="shared" si="94"/>
        <v>386</v>
      </c>
      <c r="K730" s="5" t="str">
        <f t="shared" si="95"/>
        <v/>
      </c>
      <c r="L730" s="5">
        <f t="shared" si="96"/>
        <v>4</v>
      </c>
      <c r="M730" s="5" t="str">
        <f t="shared" si="97"/>
        <v>191</v>
      </c>
    </row>
    <row r="731" spans="1:15" hidden="1">
      <c r="A731" s="303" t="s">
        <v>3678</v>
      </c>
      <c r="B731" s="65" t="str">
        <f t="shared" si="90"/>
        <v>19101</v>
      </c>
      <c r="C731" s="65" t="s">
        <v>515</v>
      </c>
      <c r="D731" s="301" t="str">
        <f t="shared" si="91"/>
        <v>N01,N02,N03,N04,N05</v>
      </c>
      <c r="E731" s="5" t="str">
        <f t="shared" si="92"/>
        <v>N01,N02,N03,N04,N05</v>
      </c>
      <c r="F731" s="5" t="s">
        <v>94</v>
      </c>
      <c r="G731" s="18">
        <v>103</v>
      </c>
      <c r="H731" s="300" t="s">
        <v>3419</v>
      </c>
      <c r="I731" s="5">
        <f t="shared" si="93"/>
        <v>5</v>
      </c>
      <c r="J731" s="5">
        <f t="shared" si="94"/>
        <v>489</v>
      </c>
      <c r="K731" s="5" t="str">
        <f t="shared" si="95"/>
        <v/>
      </c>
      <c r="L731" s="5">
        <f t="shared" si="96"/>
        <v>5</v>
      </c>
      <c r="M731" s="5" t="str">
        <f t="shared" si="97"/>
        <v>191</v>
      </c>
    </row>
    <row r="732" spans="1:15" hidden="1">
      <c r="A732" s="304" t="s">
        <v>3678</v>
      </c>
      <c r="B732" s="65" t="str">
        <f t="shared" si="90"/>
        <v>19101</v>
      </c>
      <c r="C732" s="66" t="s">
        <v>515</v>
      </c>
      <c r="D732" s="301" t="str">
        <f t="shared" si="91"/>
        <v>N01,N02,N03,N04,N05,N06</v>
      </c>
      <c r="E732" s="5" t="str">
        <f t="shared" si="92"/>
        <v>N01,N02,N03,N04,N05,N06</v>
      </c>
      <c r="F732" s="5" t="s">
        <v>93</v>
      </c>
      <c r="G732" s="18">
        <v>82</v>
      </c>
      <c r="H732" s="300" t="s">
        <v>3419</v>
      </c>
      <c r="I732" s="5">
        <f t="shared" si="93"/>
        <v>6</v>
      </c>
      <c r="J732" s="5">
        <f t="shared" si="94"/>
        <v>571</v>
      </c>
      <c r="K732" s="5" t="str">
        <f t="shared" si="95"/>
        <v/>
      </c>
      <c r="L732" s="5">
        <f t="shared" si="96"/>
        <v>6</v>
      </c>
      <c r="M732" s="5" t="str">
        <f t="shared" si="97"/>
        <v>191</v>
      </c>
    </row>
    <row r="733" spans="1:15" hidden="1">
      <c r="A733" s="303" t="s">
        <v>3678</v>
      </c>
      <c r="B733" s="65" t="str">
        <f t="shared" si="90"/>
        <v>19101</v>
      </c>
      <c r="C733" s="65" t="s">
        <v>515</v>
      </c>
      <c r="D733" s="301" t="str">
        <f t="shared" si="91"/>
        <v>N01,N02,N03,N04,N05,N06,N07</v>
      </c>
      <c r="E733" s="5" t="str">
        <f t="shared" si="92"/>
        <v>N01,N02,N03,N04,N05,N06,N07</v>
      </c>
      <c r="F733" s="5" t="s">
        <v>122</v>
      </c>
      <c r="G733" s="18">
        <v>99</v>
      </c>
      <c r="H733" s="300" t="s">
        <v>3419</v>
      </c>
      <c r="I733" s="5">
        <f t="shared" si="93"/>
        <v>7</v>
      </c>
      <c r="J733" s="5">
        <f t="shared" si="94"/>
        <v>670</v>
      </c>
      <c r="K733" s="5" t="str">
        <f t="shared" si="95"/>
        <v/>
      </c>
      <c r="L733" s="5">
        <f t="shared" si="96"/>
        <v>7</v>
      </c>
      <c r="M733" s="5" t="str">
        <f t="shared" si="97"/>
        <v>191</v>
      </c>
      <c r="O733" s="1"/>
    </row>
    <row r="734" spans="1:15" hidden="1">
      <c r="A734" s="304" t="s">
        <v>3678</v>
      </c>
      <c r="B734" s="65" t="str">
        <f t="shared" si="90"/>
        <v>19101</v>
      </c>
      <c r="C734" s="66" t="s">
        <v>515</v>
      </c>
      <c r="D734" s="301" t="str">
        <f t="shared" si="91"/>
        <v>N01,N02,N03,N04,N05,N06,N07,N08</v>
      </c>
      <c r="E734" s="5" t="str">
        <f t="shared" si="92"/>
        <v>N01,N02,N03,N04,N05,N06,N07,N08</v>
      </c>
      <c r="F734" s="5" t="s">
        <v>99</v>
      </c>
      <c r="G734" s="18">
        <v>84</v>
      </c>
      <c r="H734" s="300" t="s">
        <v>3419</v>
      </c>
      <c r="I734" s="5">
        <f t="shared" si="93"/>
        <v>8</v>
      </c>
      <c r="J734" s="5">
        <f t="shared" si="94"/>
        <v>754</v>
      </c>
      <c r="K734" s="5" t="str">
        <f t="shared" si="95"/>
        <v/>
      </c>
      <c r="L734" s="5">
        <f t="shared" si="96"/>
        <v>8</v>
      </c>
      <c r="M734" s="5" t="str">
        <f t="shared" si="97"/>
        <v>191</v>
      </c>
    </row>
    <row r="735" spans="1:15" hidden="1">
      <c r="A735" s="303" t="s">
        <v>3678</v>
      </c>
      <c r="B735" s="65" t="str">
        <f t="shared" si="90"/>
        <v>19101</v>
      </c>
      <c r="C735" s="65" t="s">
        <v>515</v>
      </c>
      <c r="D735" s="301" t="str">
        <f t="shared" si="91"/>
        <v>N01,N02,N03,N04,N05,N06,N07,N08,N09</v>
      </c>
      <c r="E735" s="5" t="str">
        <f t="shared" si="92"/>
        <v>N01,N02,N03,N04,N05,N06,N07,N08,N09</v>
      </c>
      <c r="F735" s="5" t="s">
        <v>98</v>
      </c>
      <c r="G735" s="18">
        <v>93</v>
      </c>
      <c r="H735" s="300" t="s">
        <v>3419</v>
      </c>
      <c r="I735" s="5">
        <f t="shared" si="93"/>
        <v>9</v>
      </c>
      <c r="J735" s="5">
        <f t="shared" si="94"/>
        <v>847</v>
      </c>
      <c r="K735" s="5" t="str">
        <f t="shared" si="95"/>
        <v/>
      </c>
      <c r="L735" s="5">
        <f t="shared" si="96"/>
        <v>9</v>
      </c>
      <c r="M735" s="5" t="str">
        <f t="shared" si="97"/>
        <v>191</v>
      </c>
    </row>
    <row r="736" spans="1:15" hidden="1">
      <c r="A736" s="304" t="s">
        <v>3678</v>
      </c>
      <c r="B736" s="65" t="str">
        <f t="shared" si="90"/>
        <v>19101</v>
      </c>
      <c r="C736" s="66" t="s">
        <v>515</v>
      </c>
      <c r="D736" s="301" t="str">
        <f t="shared" si="91"/>
        <v>N01,N02,N03,N04,N05,N06,N07,N08,N09,N10</v>
      </c>
      <c r="E736" s="5" t="str">
        <f t="shared" si="92"/>
        <v>N01,N02,N03,N04,N05,N06,N07,N08,N09,N10</v>
      </c>
      <c r="F736" s="5" t="s">
        <v>123</v>
      </c>
      <c r="G736" s="18">
        <v>90</v>
      </c>
      <c r="H736" s="300" t="s">
        <v>3419</v>
      </c>
      <c r="I736" s="5">
        <f t="shared" si="93"/>
        <v>10</v>
      </c>
      <c r="J736" s="5">
        <f t="shared" si="94"/>
        <v>937</v>
      </c>
      <c r="K736" s="5" t="str">
        <f t="shared" si="95"/>
        <v/>
      </c>
      <c r="L736" s="5">
        <f t="shared" si="96"/>
        <v>10</v>
      </c>
      <c r="M736" s="5" t="str">
        <f t="shared" si="97"/>
        <v>191</v>
      </c>
    </row>
    <row r="737" spans="1:15" hidden="1">
      <c r="A737" s="303" t="s">
        <v>3678</v>
      </c>
      <c r="B737" s="65" t="str">
        <f t="shared" si="90"/>
        <v>19101</v>
      </c>
      <c r="C737" s="65" t="s">
        <v>515</v>
      </c>
      <c r="D737" s="301" t="str">
        <f t="shared" si="91"/>
        <v>N01,N02,N03,N04,N05,N06,N07,N08,N09,N10,N11</v>
      </c>
      <c r="E737" s="5" t="str">
        <f t="shared" si="92"/>
        <v>N01,N02,N03,N04,N05,N06,N07,N08,N09,N10,N11</v>
      </c>
      <c r="F737" s="5" t="s">
        <v>124</v>
      </c>
      <c r="G737" s="18">
        <v>85</v>
      </c>
      <c r="H737" s="300" t="s">
        <v>3419</v>
      </c>
      <c r="I737" s="5">
        <f t="shared" si="93"/>
        <v>11</v>
      </c>
      <c r="J737" s="5">
        <f t="shared" si="94"/>
        <v>1022</v>
      </c>
      <c r="K737" s="5" t="str">
        <f t="shared" si="95"/>
        <v/>
      </c>
      <c r="L737" s="5">
        <f t="shared" si="96"/>
        <v>11</v>
      </c>
      <c r="M737" s="5" t="str">
        <f t="shared" si="97"/>
        <v>191</v>
      </c>
    </row>
    <row r="738" spans="1:15" hidden="1">
      <c r="A738" s="304" t="s">
        <v>3678</v>
      </c>
      <c r="B738" s="65" t="str">
        <f t="shared" si="90"/>
        <v>19101</v>
      </c>
      <c r="C738" s="66" t="s">
        <v>515</v>
      </c>
      <c r="D738" s="301" t="str">
        <f t="shared" si="91"/>
        <v>N01,N02,N03,N04,N05,N06,N07,N08,N09,N10,N11,N12</v>
      </c>
      <c r="E738" s="5" t="str">
        <f t="shared" si="92"/>
        <v>N01,N02,N03,N04,N05,N06,N07,N08,N09,N10,N11,N12</v>
      </c>
      <c r="F738" s="5" t="s">
        <v>125</v>
      </c>
      <c r="G738" s="18">
        <v>77</v>
      </c>
      <c r="H738" s="300" t="s">
        <v>3419</v>
      </c>
      <c r="I738" s="5">
        <f t="shared" si="93"/>
        <v>12</v>
      </c>
      <c r="J738" s="5">
        <f t="shared" si="94"/>
        <v>1099</v>
      </c>
      <c r="K738" s="5" t="str">
        <f t="shared" si="95"/>
        <v/>
      </c>
      <c r="L738" s="5">
        <f t="shared" si="96"/>
        <v>12</v>
      </c>
      <c r="M738" s="5" t="str">
        <f t="shared" si="97"/>
        <v>191</v>
      </c>
    </row>
    <row r="739" spans="1:15" hidden="1">
      <c r="A739" s="303" t="s">
        <v>3678</v>
      </c>
      <c r="B739" s="65" t="str">
        <f t="shared" si="90"/>
        <v>19101</v>
      </c>
      <c r="C739" s="65" t="s">
        <v>515</v>
      </c>
      <c r="D739" s="301" t="str">
        <f t="shared" si="91"/>
        <v>N01,N02,N03,N04,N05,N06,N07,N08,N09,N10,N11,N12,N13</v>
      </c>
      <c r="E739" s="5" t="str">
        <f t="shared" si="92"/>
        <v>N01,N02,N03,N04,N05,N06,N07,N08,N09,N10,N11,N12,N13</v>
      </c>
      <c r="F739" s="5" t="s">
        <v>126</v>
      </c>
      <c r="G739" s="18">
        <v>85</v>
      </c>
      <c r="H739" s="300" t="s">
        <v>3419</v>
      </c>
      <c r="I739" s="5">
        <f t="shared" si="93"/>
        <v>13</v>
      </c>
      <c r="J739" s="5">
        <f t="shared" si="94"/>
        <v>1184</v>
      </c>
      <c r="K739" s="5" t="str">
        <f t="shared" si="95"/>
        <v/>
      </c>
      <c r="L739" s="5">
        <f t="shared" si="96"/>
        <v>13</v>
      </c>
      <c r="M739" s="5" t="str">
        <f t="shared" si="97"/>
        <v>191</v>
      </c>
    </row>
    <row r="740" spans="1:15" hidden="1">
      <c r="A740" s="304" t="s">
        <v>3678</v>
      </c>
      <c r="B740" s="65" t="str">
        <f t="shared" si="90"/>
        <v>19101</v>
      </c>
      <c r="C740" s="66" t="s">
        <v>515</v>
      </c>
      <c r="D740" s="301" t="str">
        <f t="shared" si="91"/>
        <v>N01,N02,N03,N04,N05,N06,N07,N08,N09,N10,N11,N12,N13,N14</v>
      </c>
      <c r="E740" s="5" t="str">
        <f t="shared" si="92"/>
        <v>N01,N02,N03,N04,N05,N06,N07,N08,N09,N10,N11,N12,N13,N14</v>
      </c>
      <c r="F740" s="5" t="s">
        <v>127</v>
      </c>
      <c r="G740" s="18">
        <v>63</v>
      </c>
      <c r="H740" s="300" t="s">
        <v>3419</v>
      </c>
      <c r="I740" s="5">
        <f t="shared" si="93"/>
        <v>14</v>
      </c>
      <c r="J740" s="5">
        <f t="shared" si="94"/>
        <v>1247</v>
      </c>
      <c r="K740" s="5" t="str">
        <f t="shared" si="95"/>
        <v/>
      </c>
      <c r="L740" s="5">
        <f t="shared" si="96"/>
        <v>14</v>
      </c>
      <c r="M740" s="5" t="str">
        <f t="shared" si="97"/>
        <v>191</v>
      </c>
    </row>
    <row r="741" spans="1:15" hidden="1">
      <c r="A741" s="303" t="s">
        <v>3678</v>
      </c>
      <c r="B741" s="65" t="str">
        <f t="shared" si="90"/>
        <v>19101</v>
      </c>
      <c r="C741" s="65" t="s">
        <v>515</v>
      </c>
      <c r="D741" s="301" t="str">
        <f t="shared" si="91"/>
        <v>N01,N02,N03,N04,N05,N06,N07,N08,N09,N10,N11,N12,N13,N14,N15</v>
      </c>
      <c r="E741" s="5" t="str">
        <f t="shared" si="92"/>
        <v>N01,N02,N03,N04,N05,N06,N07,N08,N09,N10,N11,N12,N13,N14,N15</v>
      </c>
      <c r="F741" s="5" t="s">
        <v>128</v>
      </c>
      <c r="G741" s="18">
        <v>106</v>
      </c>
      <c r="H741" s="300" t="s">
        <v>3419</v>
      </c>
      <c r="I741" s="5">
        <f t="shared" si="93"/>
        <v>15</v>
      </c>
      <c r="J741" s="5">
        <f t="shared" si="94"/>
        <v>1353</v>
      </c>
      <c r="K741" s="5" t="str">
        <f t="shared" si="95"/>
        <v/>
      </c>
      <c r="L741" s="5">
        <f t="shared" si="96"/>
        <v>15</v>
      </c>
      <c r="M741" s="5" t="str">
        <f t="shared" si="97"/>
        <v>191</v>
      </c>
    </row>
    <row r="742" spans="1:15" hidden="1">
      <c r="A742" s="304" t="s">
        <v>3678</v>
      </c>
      <c r="B742" s="65" t="str">
        <f t="shared" si="90"/>
        <v>19101</v>
      </c>
      <c r="C742" s="66" t="s">
        <v>515</v>
      </c>
      <c r="D742" s="301" t="str">
        <f t="shared" si="91"/>
        <v>N01,N02,N03,N04,N05,N06,N07,N08,N09,N10,N11,N12,N13,N14,N15,N16</v>
      </c>
      <c r="E742" s="5" t="str">
        <f t="shared" si="92"/>
        <v>N01,N02,N03,N04,N05,N06,N07,N08,N09,N10,N11,N12,N13,N14,N15,N16</v>
      </c>
      <c r="F742" s="5" t="s">
        <v>129</v>
      </c>
      <c r="G742" s="18">
        <v>110</v>
      </c>
      <c r="H742" s="300" t="s">
        <v>3419</v>
      </c>
      <c r="I742" s="5">
        <f t="shared" si="93"/>
        <v>16</v>
      </c>
      <c r="J742" s="5">
        <f t="shared" si="94"/>
        <v>1463</v>
      </c>
      <c r="K742" s="5" t="str">
        <f t="shared" si="95"/>
        <v/>
      </c>
      <c r="L742" s="5">
        <f t="shared" si="96"/>
        <v>16</v>
      </c>
      <c r="M742" s="5" t="str">
        <f t="shared" si="97"/>
        <v>191</v>
      </c>
    </row>
    <row r="743" spans="1:15" hidden="1">
      <c r="A743" s="303" t="s">
        <v>3678</v>
      </c>
      <c r="B743" s="65" t="str">
        <f t="shared" si="90"/>
        <v>19101</v>
      </c>
      <c r="C743" s="65" t="s">
        <v>515</v>
      </c>
      <c r="D743" s="301" t="str">
        <f t="shared" si="91"/>
        <v>N01,N02,N03,N04,N05,N06,N07,N08,N09,N10,N11,N12,N13,N14,N15,N16,N17</v>
      </c>
      <c r="E743" s="5" t="str">
        <f t="shared" si="92"/>
        <v>N01,N02,N03,N04,N05,N06,N07,N08,N09,N10,N11,N12,N13,N14,N15,N16,N17</v>
      </c>
      <c r="F743" s="5" t="s">
        <v>130</v>
      </c>
      <c r="G743" s="18">
        <v>88</v>
      </c>
      <c r="H743" s="300" t="s">
        <v>3419</v>
      </c>
      <c r="I743" s="5">
        <f t="shared" si="93"/>
        <v>17</v>
      </c>
      <c r="J743" s="5">
        <f t="shared" si="94"/>
        <v>1551</v>
      </c>
      <c r="K743" s="5" t="str">
        <f t="shared" si="95"/>
        <v/>
      </c>
      <c r="L743" s="5">
        <f t="shared" si="96"/>
        <v>17</v>
      </c>
      <c r="M743" s="5" t="str">
        <f t="shared" si="97"/>
        <v>191</v>
      </c>
    </row>
    <row r="744" spans="1:15" hidden="1">
      <c r="A744" s="304" t="s">
        <v>3678</v>
      </c>
      <c r="B744" s="65" t="str">
        <f t="shared" si="90"/>
        <v>19101</v>
      </c>
      <c r="C744" s="66" t="s">
        <v>515</v>
      </c>
      <c r="D744" s="301" t="str">
        <f t="shared" si="91"/>
        <v>N01,N02,N03,N04,N05,N06,N07,N08,N09,N10,N11,N12,N13,N14,N15,N16,N17,N18</v>
      </c>
      <c r="E744" s="5" t="str">
        <f t="shared" si="92"/>
        <v>N01,N02,N03,N04,N05,N06,N07,N08,N09,N10,N11,N12,N13,N14,N15,N16,N17,N18</v>
      </c>
      <c r="F744" s="5" t="s">
        <v>140</v>
      </c>
      <c r="G744" s="18">
        <v>103</v>
      </c>
      <c r="H744" s="300" t="s">
        <v>3419</v>
      </c>
      <c r="I744" s="5">
        <f t="shared" si="93"/>
        <v>18</v>
      </c>
      <c r="J744" s="5">
        <f t="shared" si="94"/>
        <v>1654</v>
      </c>
      <c r="K744" s="5" t="str">
        <f t="shared" si="95"/>
        <v/>
      </c>
      <c r="L744" s="5">
        <f t="shared" si="96"/>
        <v>18</v>
      </c>
      <c r="M744" s="5" t="str">
        <f t="shared" si="97"/>
        <v>191</v>
      </c>
    </row>
    <row r="745" spans="1:15" hidden="1">
      <c r="A745" s="303" t="s">
        <v>3678</v>
      </c>
      <c r="B745" s="65" t="str">
        <f t="shared" si="90"/>
        <v>19101</v>
      </c>
      <c r="C745" s="65" t="s">
        <v>515</v>
      </c>
      <c r="D745" s="301" t="str">
        <f t="shared" si="91"/>
        <v>N01,N02,N03,N04,N05,N06,N07,N08,N09,N10,N11,N12,N13,N14,N15,N16,N17,N18,N19</v>
      </c>
      <c r="E745" s="5" t="str">
        <f t="shared" si="92"/>
        <v>N01,N02,N03,N04,N05,N06,N07,N08,N09,N10,N11,N12,N13,N14,N15,N16,N17,N18,N19</v>
      </c>
      <c r="F745" s="5" t="s">
        <v>112</v>
      </c>
      <c r="G745" s="18">
        <v>104</v>
      </c>
      <c r="H745" s="300" t="s">
        <v>3419</v>
      </c>
      <c r="I745" s="5">
        <f t="shared" si="93"/>
        <v>19</v>
      </c>
      <c r="J745" s="5">
        <f t="shared" si="94"/>
        <v>1758</v>
      </c>
      <c r="K745" s="5" t="str">
        <f t="shared" si="95"/>
        <v/>
      </c>
      <c r="L745" s="5">
        <f t="shared" si="96"/>
        <v>19</v>
      </c>
      <c r="M745" s="5" t="str">
        <f t="shared" si="97"/>
        <v>191</v>
      </c>
    </row>
    <row r="746" spans="1:15" hidden="1">
      <c r="A746" s="304" t="s">
        <v>3678</v>
      </c>
      <c r="B746" s="65" t="str">
        <f t="shared" si="90"/>
        <v>19101</v>
      </c>
      <c r="C746" s="66" t="s">
        <v>515</v>
      </c>
      <c r="D746" s="301" t="str">
        <f t="shared" si="91"/>
        <v>N01,N02,N03,N04,N05,N06,N07,N08,N09,N10,N11,N12,N13,N14,N15,N16,N17,N18,N19,N20</v>
      </c>
      <c r="E746" s="5" t="str">
        <f t="shared" si="92"/>
        <v>N01,N02,N03,N04,N05,N06,N07,N08,N09,N10,N11,N12,N13,N14,N15,N16,N17,N18,N19,N20</v>
      </c>
      <c r="F746" s="5" t="s">
        <v>100</v>
      </c>
      <c r="G746" s="18">
        <v>62</v>
      </c>
      <c r="H746" s="300" t="s">
        <v>3419</v>
      </c>
      <c r="I746" s="5">
        <f t="shared" si="93"/>
        <v>20</v>
      </c>
      <c r="J746" s="5">
        <f t="shared" si="94"/>
        <v>1820</v>
      </c>
      <c r="K746" s="5" t="str">
        <f t="shared" si="95"/>
        <v/>
      </c>
      <c r="L746" s="5">
        <f t="shared" si="96"/>
        <v>20</v>
      </c>
      <c r="M746" s="5" t="str">
        <f t="shared" si="97"/>
        <v>191</v>
      </c>
    </row>
    <row r="747" spans="1:15" hidden="1">
      <c r="A747" s="303" t="s">
        <v>3678</v>
      </c>
      <c r="B747" s="65" t="str">
        <f t="shared" si="90"/>
        <v>19101</v>
      </c>
      <c r="C747" s="65" t="s">
        <v>515</v>
      </c>
      <c r="D747" s="301" t="str">
        <f t="shared" si="91"/>
        <v>N01,N02,N03,N04,N05,N06,N07,N08,N09,N10,N11,N12,N13,N14,N15,N16,N17,N18,N19,N20,N21</v>
      </c>
      <c r="E747" s="5" t="str">
        <f t="shared" si="92"/>
        <v>N01,N02,N03,N04,N05,N06,N07,N08,N09,N10,N11,N12,N13,N14,N15,N16,N17,N18,N19,N20,N21</v>
      </c>
      <c r="F747" s="5" t="s">
        <v>138</v>
      </c>
      <c r="G747" s="18">
        <v>99</v>
      </c>
      <c r="H747" s="300" t="s">
        <v>3419</v>
      </c>
      <c r="I747" s="5">
        <f t="shared" si="93"/>
        <v>21</v>
      </c>
      <c r="J747" s="5">
        <f t="shared" si="94"/>
        <v>1919</v>
      </c>
      <c r="K747" s="5" t="str">
        <f t="shared" si="95"/>
        <v/>
      </c>
      <c r="L747" s="5">
        <f t="shared" si="96"/>
        <v>21</v>
      </c>
      <c r="M747" s="5" t="str">
        <f t="shared" si="97"/>
        <v>191</v>
      </c>
    </row>
    <row r="748" spans="1:15" hidden="1">
      <c r="A748" s="304" t="s">
        <v>3678</v>
      </c>
      <c r="B748" s="65" t="str">
        <f t="shared" si="90"/>
        <v>19101</v>
      </c>
      <c r="C748" s="66" t="s">
        <v>515</v>
      </c>
      <c r="D748" s="301" t="str">
        <f t="shared" si="91"/>
        <v>N01,N02,N03,N04,N05,N06,N07,N08,N09,N10,N11,N12,N13,N14,N15,N16,N17,N18,N19,N20,N21,N22</v>
      </c>
      <c r="E748" s="5" t="str">
        <f t="shared" si="92"/>
        <v>N01,N02,N03,N04,N05,N06,N07,N08,N09,N10,N11,N12,N13,N14,N15,N16,N17,N18,N19,N20,N21,N22</v>
      </c>
      <c r="F748" s="5" t="s">
        <v>139</v>
      </c>
      <c r="G748" s="18">
        <v>81</v>
      </c>
      <c r="H748" s="300" t="s">
        <v>3419</v>
      </c>
      <c r="I748" s="5">
        <f t="shared" si="93"/>
        <v>22</v>
      </c>
      <c r="J748" s="5">
        <f t="shared" si="94"/>
        <v>2000</v>
      </c>
      <c r="K748" s="5" t="str">
        <f t="shared" si="95"/>
        <v/>
      </c>
      <c r="L748" s="5">
        <f t="shared" si="96"/>
        <v>22</v>
      </c>
      <c r="M748" s="5" t="str">
        <f t="shared" si="97"/>
        <v>191</v>
      </c>
    </row>
    <row r="749" spans="1:15" hidden="1">
      <c r="A749" s="303" t="s">
        <v>3678</v>
      </c>
      <c r="B749" s="65" t="str">
        <f t="shared" si="90"/>
        <v>19101</v>
      </c>
      <c r="C749" s="65" t="s">
        <v>515</v>
      </c>
      <c r="D749" s="301" t="str">
        <f t="shared" si="91"/>
        <v>N01,N02,N03,N04,N05,N06,N07,N08,N09,N10,N11,N12,N13,N14,N15,N16,N17,N18,N19,N20,N21,N22,N23</v>
      </c>
      <c r="E749" s="5" t="str">
        <f t="shared" si="92"/>
        <v>N01,N02,N03,N04,N05,N06,N07,N08,N09,N10,N11,N12,N13,N14,N15,N16,N17,N18,N19,N20,N21,N22,N23</v>
      </c>
      <c r="F749" s="5" t="s">
        <v>120</v>
      </c>
      <c r="G749" s="18">
        <v>106</v>
      </c>
      <c r="H749" s="300" t="s">
        <v>3419</v>
      </c>
      <c r="I749" s="5">
        <f t="shared" si="93"/>
        <v>23</v>
      </c>
      <c r="J749" s="5">
        <f t="shared" si="94"/>
        <v>2106</v>
      </c>
      <c r="K749" s="5" t="str">
        <f t="shared" si="95"/>
        <v/>
      </c>
      <c r="L749" s="5">
        <f t="shared" si="96"/>
        <v>23</v>
      </c>
      <c r="M749" s="5" t="str">
        <f t="shared" si="97"/>
        <v>191</v>
      </c>
    </row>
    <row r="750" spans="1:15" hidden="1">
      <c r="A750" s="304" t="s">
        <v>3678</v>
      </c>
      <c r="B750" s="65" t="str">
        <f t="shared" si="90"/>
        <v>19101</v>
      </c>
      <c r="C750" s="66" t="s">
        <v>515</v>
      </c>
      <c r="D750" s="301" t="str">
        <f t="shared" si="91"/>
        <v>N01,N02,N03,N04,N05,N06,N07,N08,N09,N10,N11,N12,N13,N14,N15,N16,N17,N18,N19,N20,N21,N22,N23,N24</v>
      </c>
      <c r="E750" s="5" t="str">
        <f t="shared" si="92"/>
        <v>N01,N02,N03,N04,N05,N06,N07,N08,N09,N10,N11,N12,N13,N14,N15,N16,N17,N18,N19,N20,N21,N22,N23,N24</v>
      </c>
      <c r="F750" s="5" t="s">
        <v>121</v>
      </c>
      <c r="G750" s="18">
        <v>99</v>
      </c>
      <c r="H750" s="300" t="s">
        <v>3419</v>
      </c>
      <c r="I750" s="5">
        <f t="shared" si="93"/>
        <v>24</v>
      </c>
      <c r="J750" s="5">
        <f t="shared" si="94"/>
        <v>2205</v>
      </c>
      <c r="K750" s="5" t="str">
        <f t="shared" si="95"/>
        <v/>
      </c>
      <c r="L750" s="5">
        <f t="shared" si="96"/>
        <v>24</v>
      </c>
      <c r="M750" s="5" t="str">
        <f t="shared" si="97"/>
        <v>191</v>
      </c>
      <c r="O750" s="1"/>
    </row>
    <row r="751" spans="1:15" hidden="1">
      <c r="A751" s="303" t="s">
        <v>3678</v>
      </c>
      <c r="B751" s="65" t="str">
        <f t="shared" si="90"/>
        <v>19101</v>
      </c>
      <c r="C751" s="65" t="s">
        <v>515</v>
      </c>
      <c r="D751" s="301" t="str">
        <f t="shared" si="91"/>
        <v>N01,N02,N03,N04,N05,N06,N07,N08,N09,N10,N11,N12,N13,N14,N15,N16,N17,N18,N19,N20,N21,N22,N23,N24,N25</v>
      </c>
      <c r="E751" s="5" t="str">
        <f t="shared" si="92"/>
        <v>N01,N02,N03,N04,N05,N06,N07,N08,N09,N10,N11,N12,N13,N14,N15,N16,N17,N18,N19,N20,N21,N22,N23,N24,N25</v>
      </c>
      <c r="F751" s="5" t="s">
        <v>131</v>
      </c>
      <c r="G751" s="18">
        <v>83</v>
      </c>
      <c r="H751" s="300" t="s">
        <v>3419</v>
      </c>
      <c r="I751" s="5">
        <f t="shared" si="93"/>
        <v>25</v>
      </c>
      <c r="J751" s="5">
        <f t="shared" si="94"/>
        <v>2288</v>
      </c>
      <c r="K751" s="5" t="str">
        <f t="shared" si="95"/>
        <v/>
      </c>
      <c r="L751" s="5">
        <f t="shared" si="96"/>
        <v>25</v>
      </c>
      <c r="M751" s="5" t="str">
        <f t="shared" si="97"/>
        <v>191</v>
      </c>
    </row>
    <row r="752" spans="1:15">
      <c r="A752" s="304" t="s">
        <v>3678</v>
      </c>
      <c r="B752" s="65" t="str">
        <f t="shared" si="90"/>
        <v>19101</v>
      </c>
      <c r="C752" s="66" t="s">
        <v>515</v>
      </c>
      <c r="D752" s="301" t="str">
        <f t="shared" si="91"/>
        <v>N01-N26</v>
      </c>
      <c r="E752" s="5" t="str">
        <f t="shared" si="92"/>
        <v>N01,N02,N03,N04,N05,N06,N07,N08,N09,N10,N11,N12,N13,N14,N15,N16,N17,N18,N19,N20,N21,N22,N23,N24,N25,N26</v>
      </c>
      <c r="F752" s="5" t="s">
        <v>132</v>
      </c>
      <c r="G752" s="18">
        <v>104</v>
      </c>
      <c r="H752" s="300" t="s">
        <v>3419</v>
      </c>
      <c r="I752" s="5">
        <f t="shared" si="93"/>
        <v>26</v>
      </c>
      <c r="J752" s="5">
        <f t="shared" si="94"/>
        <v>2392</v>
      </c>
      <c r="K752" s="5" t="str">
        <f t="shared" si="95"/>
        <v>X</v>
      </c>
      <c r="L752" s="5">
        <f t="shared" si="96"/>
        <v>26</v>
      </c>
      <c r="M752" s="5" t="str">
        <f t="shared" si="97"/>
        <v>191</v>
      </c>
    </row>
    <row r="753" spans="1:15" hidden="1">
      <c r="A753" s="303" t="s">
        <v>3679</v>
      </c>
      <c r="B753" s="65" t="str">
        <f t="shared" si="90"/>
        <v>19105</v>
      </c>
      <c r="C753" s="65" t="s">
        <v>1388</v>
      </c>
      <c r="D753" s="301" t="str">
        <f t="shared" si="91"/>
        <v>N01</v>
      </c>
      <c r="E753" s="5" t="str">
        <f t="shared" si="92"/>
        <v>N01</v>
      </c>
      <c r="F753" s="5" t="s">
        <v>92</v>
      </c>
      <c r="G753" s="18">
        <v>56</v>
      </c>
      <c r="H753" s="300" t="s">
        <v>3419</v>
      </c>
      <c r="I753" s="5">
        <f t="shared" si="93"/>
        <v>1</v>
      </c>
      <c r="J753" s="5">
        <f t="shared" si="94"/>
        <v>56</v>
      </c>
      <c r="K753" s="5" t="str">
        <f t="shared" si="95"/>
        <v/>
      </c>
      <c r="L753" s="5">
        <f t="shared" si="96"/>
        <v>1</v>
      </c>
      <c r="M753" s="5" t="str">
        <f t="shared" si="97"/>
        <v>191</v>
      </c>
    </row>
    <row r="754" spans="1:15">
      <c r="A754" s="304" t="s">
        <v>3679</v>
      </c>
      <c r="B754" s="65" t="str">
        <f t="shared" si="90"/>
        <v>19105</v>
      </c>
      <c r="C754" s="66" t="s">
        <v>1388</v>
      </c>
      <c r="D754" s="301" t="str">
        <f t="shared" si="91"/>
        <v>N01-N02</v>
      </c>
      <c r="E754" s="5" t="str">
        <f t="shared" si="92"/>
        <v>N01,N02</v>
      </c>
      <c r="F754" s="5" t="s">
        <v>97</v>
      </c>
      <c r="G754" s="18">
        <v>58</v>
      </c>
      <c r="H754" s="300" t="s">
        <v>3419</v>
      </c>
      <c r="I754" s="5">
        <f t="shared" si="93"/>
        <v>2</v>
      </c>
      <c r="J754" s="5">
        <f t="shared" si="94"/>
        <v>114</v>
      </c>
      <c r="K754" s="5" t="str">
        <f t="shared" si="95"/>
        <v>X</v>
      </c>
      <c r="L754" s="5">
        <f t="shared" si="96"/>
        <v>2</v>
      </c>
      <c r="M754" s="5" t="str">
        <f t="shared" si="97"/>
        <v>191</v>
      </c>
      <c r="O754" s="1"/>
    </row>
    <row r="755" spans="1:15" hidden="1">
      <c r="A755" s="303" t="s">
        <v>3680</v>
      </c>
      <c r="B755" s="65" t="str">
        <f t="shared" si="90"/>
        <v>19201</v>
      </c>
      <c r="C755" s="65" t="s">
        <v>16</v>
      </c>
      <c r="D755" s="301" t="str">
        <f t="shared" si="91"/>
        <v>N05</v>
      </c>
      <c r="E755" s="5" t="str">
        <f t="shared" si="92"/>
        <v>N05</v>
      </c>
      <c r="F755" s="5" t="s">
        <v>94</v>
      </c>
      <c r="G755" s="18">
        <v>100</v>
      </c>
      <c r="H755" s="300" t="s">
        <v>3420</v>
      </c>
      <c r="I755" s="5">
        <f t="shared" si="93"/>
        <v>1</v>
      </c>
      <c r="J755" s="5">
        <f t="shared" si="94"/>
        <v>100</v>
      </c>
      <c r="K755" s="5" t="str">
        <f t="shared" si="95"/>
        <v/>
      </c>
      <c r="L755" s="5">
        <f t="shared" si="96"/>
        <v>1</v>
      </c>
      <c r="M755" s="5" t="str">
        <f t="shared" si="97"/>
        <v>192</v>
      </c>
    </row>
    <row r="756" spans="1:15" hidden="1">
      <c r="A756" s="304" t="s">
        <v>3680</v>
      </c>
      <c r="B756" s="65" t="str">
        <f t="shared" si="90"/>
        <v>19201</v>
      </c>
      <c r="C756" s="66" t="s">
        <v>16</v>
      </c>
      <c r="D756" s="301" t="str">
        <f t="shared" si="91"/>
        <v>N05,N06</v>
      </c>
      <c r="E756" s="5" t="str">
        <f t="shared" si="92"/>
        <v>N05,N06</v>
      </c>
      <c r="F756" s="5" t="s">
        <v>93</v>
      </c>
      <c r="G756" s="18">
        <v>108</v>
      </c>
      <c r="H756" s="300" t="s">
        <v>3420</v>
      </c>
      <c r="I756" s="5">
        <f t="shared" si="93"/>
        <v>2</v>
      </c>
      <c r="J756" s="5">
        <f t="shared" si="94"/>
        <v>208</v>
      </c>
      <c r="K756" s="5" t="str">
        <f t="shared" si="95"/>
        <v/>
      </c>
      <c r="L756" s="5">
        <f t="shared" si="96"/>
        <v>2</v>
      </c>
      <c r="M756" s="5" t="str">
        <f t="shared" si="97"/>
        <v>192</v>
      </c>
    </row>
    <row r="757" spans="1:15" hidden="1">
      <c r="A757" s="303" t="s">
        <v>3680</v>
      </c>
      <c r="B757" s="65" t="str">
        <f t="shared" si="90"/>
        <v>19201</v>
      </c>
      <c r="C757" s="65" t="s">
        <v>16</v>
      </c>
      <c r="D757" s="301" t="str">
        <f t="shared" si="91"/>
        <v>N05,N06,N07</v>
      </c>
      <c r="E757" s="5" t="str">
        <f t="shared" si="92"/>
        <v>N05,N06,N07</v>
      </c>
      <c r="F757" s="5" t="s">
        <v>122</v>
      </c>
      <c r="G757" s="18">
        <v>96</v>
      </c>
      <c r="H757" s="300" t="s">
        <v>3420</v>
      </c>
      <c r="I757" s="5">
        <f t="shared" si="93"/>
        <v>3</v>
      </c>
      <c r="J757" s="5">
        <f t="shared" si="94"/>
        <v>304</v>
      </c>
      <c r="K757" s="5" t="str">
        <f t="shared" si="95"/>
        <v/>
      </c>
      <c r="L757" s="5">
        <f t="shared" si="96"/>
        <v>3</v>
      </c>
      <c r="M757" s="5" t="str">
        <f t="shared" si="97"/>
        <v>192</v>
      </c>
    </row>
    <row r="758" spans="1:15" hidden="1">
      <c r="A758" s="304" t="s">
        <v>3680</v>
      </c>
      <c r="B758" s="65" t="str">
        <f t="shared" si="90"/>
        <v>19201</v>
      </c>
      <c r="C758" s="66" t="s">
        <v>16</v>
      </c>
      <c r="D758" s="301" t="str">
        <f t="shared" si="91"/>
        <v>N05,N06,N07,N08</v>
      </c>
      <c r="E758" s="5" t="str">
        <f t="shared" si="92"/>
        <v>N05,N06,N07,N08</v>
      </c>
      <c r="F758" s="5" t="s">
        <v>99</v>
      </c>
      <c r="G758" s="18">
        <v>92</v>
      </c>
      <c r="H758" s="300" t="s">
        <v>3420</v>
      </c>
      <c r="I758" s="5">
        <f t="shared" si="93"/>
        <v>4</v>
      </c>
      <c r="J758" s="5">
        <f t="shared" si="94"/>
        <v>396</v>
      </c>
      <c r="K758" s="5" t="str">
        <f t="shared" si="95"/>
        <v/>
      </c>
      <c r="L758" s="5">
        <f t="shared" si="96"/>
        <v>4</v>
      </c>
      <c r="M758" s="5" t="str">
        <f t="shared" si="97"/>
        <v>192</v>
      </c>
    </row>
    <row r="759" spans="1:15" hidden="1">
      <c r="A759" s="303" t="s">
        <v>3680</v>
      </c>
      <c r="B759" s="65" t="str">
        <f t="shared" si="90"/>
        <v>19201</v>
      </c>
      <c r="C759" s="65" t="s">
        <v>16</v>
      </c>
      <c r="D759" s="301" t="str">
        <f t="shared" si="91"/>
        <v>N05,N06,N07,N08,N09</v>
      </c>
      <c r="E759" s="5" t="str">
        <f t="shared" si="92"/>
        <v>N05,N06,N07,N08,N09</v>
      </c>
      <c r="F759" s="5" t="s">
        <v>98</v>
      </c>
      <c r="G759" s="18">
        <v>91</v>
      </c>
      <c r="H759" s="300" t="s">
        <v>3420</v>
      </c>
      <c r="I759" s="5">
        <f t="shared" si="93"/>
        <v>5</v>
      </c>
      <c r="J759" s="5">
        <f t="shared" si="94"/>
        <v>487</v>
      </c>
      <c r="K759" s="5" t="str">
        <f t="shared" si="95"/>
        <v/>
      </c>
      <c r="L759" s="5">
        <f t="shared" si="96"/>
        <v>5</v>
      </c>
      <c r="M759" s="5" t="str">
        <f t="shared" si="97"/>
        <v>192</v>
      </c>
    </row>
    <row r="760" spans="1:15" hidden="1">
      <c r="A760" s="304" t="s">
        <v>3680</v>
      </c>
      <c r="B760" s="65" t="str">
        <f t="shared" si="90"/>
        <v>19201</v>
      </c>
      <c r="C760" s="66" t="s">
        <v>16</v>
      </c>
      <c r="D760" s="301" t="str">
        <f t="shared" si="91"/>
        <v>N05,N06,N07,N08,N09,N10</v>
      </c>
      <c r="E760" s="5" t="str">
        <f t="shared" si="92"/>
        <v>N05,N06,N07,N08,N09,N10</v>
      </c>
      <c r="F760" s="5" t="s">
        <v>123</v>
      </c>
      <c r="G760" s="18">
        <v>91</v>
      </c>
      <c r="H760" s="300" t="s">
        <v>3420</v>
      </c>
      <c r="I760" s="5">
        <f t="shared" si="93"/>
        <v>6</v>
      </c>
      <c r="J760" s="5">
        <f t="shared" si="94"/>
        <v>578</v>
      </c>
      <c r="K760" s="5" t="str">
        <f t="shared" si="95"/>
        <v/>
      </c>
      <c r="L760" s="5">
        <f t="shared" si="96"/>
        <v>6</v>
      </c>
      <c r="M760" s="5" t="str">
        <f t="shared" si="97"/>
        <v>192</v>
      </c>
    </row>
    <row r="761" spans="1:15" hidden="1">
      <c r="A761" s="303" t="s">
        <v>3680</v>
      </c>
      <c r="B761" s="65" t="str">
        <f t="shared" si="90"/>
        <v>19201</v>
      </c>
      <c r="C761" s="65" t="s">
        <v>16</v>
      </c>
      <c r="D761" s="301" t="str">
        <f t="shared" si="91"/>
        <v>N05,N06,N07,N08,N09,N10,N11</v>
      </c>
      <c r="E761" s="5" t="str">
        <f t="shared" si="92"/>
        <v>N05,N06,N07,N08,N09,N10,N11</v>
      </c>
      <c r="F761" s="5" t="s">
        <v>124</v>
      </c>
      <c r="G761" s="18">
        <v>90</v>
      </c>
      <c r="H761" s="300" t="s">
        <v>3420</v>
      </c>
      <c r="I761" s="5">
        <f t="shared" si="93"/>
        <v>7</v>
      </c>
      <c r="J761" s="5">
        <f t="shared" si="94"/>
        <v>668</v>
      </c>
      <c r="K761" s="5" t="str">
        <f t="shared" si="95"/>
        <v/>
      </c>
      <c r="L761" s="5">
        <f t="shared" si="96"/>
        <v>7</v>
      </c>
      <c r="M761" s="5" t="str">
        <f t="shared" si="97"/>
        <v>192</v>
      </c>
    </row>
    <row r="762" spans="1:15" hidden="1">
      <c r="A762" s="304" t="s">
        <v>3680</v>
      </c>
      <c r="B762" s="65" t="str">
        <f t="shared" si="90"/>
        <v>19201</v>
      </c>
      <c r="C762" s="66" t="s">
        <v>16</v>
      </c>
      <c r="D762" s="301" t="str">
        <f t="shared" si="91"/>
        <v>N05,N06,N07,N08,N09,N10,N11,N12</v>
      </c>
      <c r="E762" s="5" t="str">
        <f t="shared" si="92"/>
        <v>N05,N06,N07,N08,N09,N10,N11,N12</v>
      </c>
      <c r="F762" s="5" t="s">
        <v>125</v>
      </c>
      <c r="G762" s="18">
        <v>94</v>
      </c>
      <c r="H762" s="300" t="s">
        <v>3420</v>
      </c>
      <c r="I762" s="5">
        <f t="shared" si="93"/>
        <v>8</v>
      </c>
      <c r="J762" s="5">
        <f t="shared" si="94"/>
        <v>762</v>
      </c>
      <c r="K762" s="5" t="str">
        <f t="shared" si="95"/>
        <v/>
      </c>
      <c r="L762" s="5">
        <f t="shared" si="96"/>
        <v>8</v>
      </c>
      <c r="M762" s="5" t="str">
        <f t="shared" si="97"/>
        <v>192</v>
      </c>
    </row>
    <row r="763" spans="1:15" hidden="1">
      <c r="A763" s="303" t="s">
        <v>3680</v>
      </c>
      <c r="B763" s="65" t="str">
        <f t="shared" si="90"/>
        <v>19201</v>
      </c>
      <c r="C763" s="65" t="s">
        <v>16</v>
      </c>
      <c r="D763" s="301" t="str">
        <f t="shared" si="91"/>
        <v>N05,N06,N07,N08,N09,N10,N11,N12,N13</v>
      </c>
      <c r="E763" s="5" t="str">
        <f t="shared" si="92"/>
        <v>N05,N06,N07,N08,N09,N10,N11,N12,N13</v>
      </c>
      <c r="F763" s="5" t="s">
        <v>126</v>
      </c>
      <c r="G763" s="18">
        <v>90</v>
      </c>
      <c r="H763" s="300" t="s">
        <v>3420</v>
      </c>
      <c r="I763" s="5">
        <f t="shared" si="93"/>
        <v>9</v>
      </c>
      <c r="J763" s="5">
        <f t="shared" si="94"/>
        <v>852</v>
      </c>
      <c r="K763" s="5" t="str">
        <f t="shared" si="95"/>
        <v/>
      </c>
      <c r="L763" s="5">
        <f t="shared" si="96"/>
        <v>9</v>
      </c>
      <c r="M763" s="5" t="str">
        <f t="shared" si="97"/>
        <v>192</v>
      </c>
    </row>
    <row r="764" spans="1:15" hidden="1">
      <c r="A764" s="304" t="s">
        <v>3680</v>
      </c>
      <c r="B764" s="65" t="str">
        <f t="shared" si="90"/>
        <v>19201</v>
      </c>
      <c r="C764" s="66" t="s">
        <v>16</v>
      </c>
      <c r="D764" s="301" t="str">
        <f t="shared" si="91"/>
        <v>N05,N06,N07,N08,N09,N10,N11,N12,N13,N14</v>
      </c>
      <c r="E764" s="5" t="str">
        <f t="shared" si="92"/>
        <v>N05,N06,N07,N08,N09,N10,N11,N12,N13,N14</v>
      </c>
      <c r="F764" s="5" t="s">
        <v>127</v>
      </c>
      <c r="G764" s="18">
        <v>94</v>
      </c>
      <c r="H764" s="300" t="s">
        <v>3420</v>
      </c>
      <c r="I764" s="5">
        <f t="shared" si="93"/>
        <v>10</v>
      </c>
      <c r="J764" s="5">
        <f t="shared" si="94"/>
        <v>946</v>
      </c>
      <c r="K764" s="5" t="str">
        <f t="shared" si="95"/>
        <v/>
      </c>
      <c r="L764" s="5">
        <f t="shared" si="96"/>
        <v>10</v>
      </c>
      <c r="M764" s="5" t="str">
        <f t="shared" si="97"/>
        <v>192</v>
      </c>
    </row>
    <row r="765" spans="1:15" hidden="1">
      <c r="A765" s="303" t="s">
        <v>3680</v>
      </c>
      <c r="B765" s="65" t="str">
        <f t="shared" si="90"/>
        <v>19201</v>
      </c>
      <c r="C765" s="65" t="s">
        <v>16</v>
      </c>
      <c r="D765" s="301" t="str">
        <f t="shared" si="91"/>
        <v>N05,N06,N07,N08,N09,N10,N11,N12,N13,N14,N15</v>
      </c>
      <c r="E765" s="5" t="str">
        <f t="shared" si="92"/>
        <v>N05,N06,N07,N08,N09,N10,N11,N12,N13,N14,N15</v>
      </c>
      <c r="F765" s="5" t="s">
        <v>128</v>
      </c>
      <c r="G765" s="18">
        <v>88</v>
      </c>
      <c r="H765" s="300" t="s">
        <v>3420</v>
      </c>
      <c r="I765" s="5">
        <f t="shared" si="93"/>
        <v>11</v>
      </c>
      <c r="J765" s="5">
        <f t="shared" si="94"/>
        <v>1034</v>
      </c>
      <c r="K765" s="5" t="str">
        <f t="shared" si="95"/>
        <v/>
      </c>
      <c r="L765" s="5">
        <f t="shared" si="96"/>
        <v>11</v>
      </c>
      <c r="M765" s="5" t="str">
        <f t="shared" si="97"/>
        <v>192</v>
      </c>
    </row>
    <row r="766" spans="1:15" hidden="1">
      <c r="A766" s="304" t="s">
        <v>3680</v>
      </c>
      <c r="B766" s="65" t="str">
        <f t="shared" si="90"/>
        <v>19201</v>
      </c>
      <c r="C766" s="66" t="s">
        <v>16</v>
      </c>
      <c r="D766" s="301" t="str">
        <f t="shared" si="91"/>
        <v>N05,N06,N07,N08,N09,N10,N11,N12,N13,N14,N15,N16</v>
      </c>
      <c r="E766" s="5" t="str">
        <f t="shared" si="92"/>
        <v>N05,N06,N07,N08,N09,N10,N11,N12,N13,N14,N15,N16</v>
      </c>
      <c r="F766" s="5" t="s">
        <v>129</v>
      </c>
      <c r="G766" s="18">
        <v>85</v>
      </c>
      <c r="H766" s="300" t="s">
        <v>3420</v>
      </c>
      <c r="I766" s="5">
        <f t="shared" si="93"/>
        <v>12</v>
      </c>
      <c r="J766" s="5">
        <f t="shared" si="94"/>
        <v>1119</v>
      </c>
      <c r="K766" s="5" t="str">
        <f t="shared" si="95"/>
        <v/>
      </c>
      <c r="L766" s="5">
        <f t="shared" si="96"/>
        <v>12</v>
      </c>
      <c r="M766" s="5" t="str">
        <f t="shared" si="97"/>
        <v>192</v>
      </c>
    </row>
    <row r="767" spans="1:15" hidden="1">
      <c r="A767" s="303" t="s">
        <v>3680</v>
      </c>
      <c r="B767" s="65" t="str">
        <f t="shared" si="90"/>
        <v>19201</v>
      </c>
      <c r="C767" s="65" t="s">
        <v>16</v>
      </c>
      <c r="D767" s="301" t="str">
        <f t="shared" si="91"/>
        <v>N05,N06,N07,N08,N09,N10,N11,N12,N13,N14,N15,N16,N17</v>
      </c>
      <c r="E767" s="5" t="str">
        <f t="shared" si="92"/>
        <v>N05,N06,N07,N08,N09,N10,N11,N12,N13,N14,N15,N16,N17</v>
      </c>
      <c r="F767" s="5" t="s">
        <v>130</v>
      </c>
      <c r="G767" s="18">
        <v>97</v>
      </c>
      <c r="H767" s="300" t="s">
        <v>3420</v>
      </c>
      <c r="I767" s="5">
        <f t="shared" si="93"/>
        <v>13</v>
      </c>
      <c r="J767" s="5">
        <f t="shared" si="94"/>
        <v>1216</v>
      </c>
      <c r="K767" s="5" t="str">
        <f t="shared" si="95"/>
        <v/>
      </c>
      <c r="L767" s="5">
        <f t="shared" si="96"/>
        <v>13</v>
      </c>
      <c r="M767" s="5" t="str">
        <f t="shared" si="97"/>
        <v>192</v>
      </c>
    </row>
    <row r="768" spans="1:15" hidden="1">
      <c r="A768" s="304" t="s">
        <v>3680</v>
      </c>
      <c r="B768" s="65" t="str">
        <f t="shared" si="90"/>
        <v>19201</v>
      </c>
      <c r="C768" s="66" t="s">
        <v>16</v>
      </c>
      <c r="D768" s="301" t="str">
        <f t="shared" si="91"/>
        <v>N05,N06,N07,N08,N09,N10,N11,N12,N13,N14,N15,N16,N17,N18</v>
      </c>
      <c r="E768" s="5" t="str">
        <f t="shared" si="92"/>
        <v>N05,N06,N07,N08,N09,N10,N11,N12,N13,N14,N15,N16,N17,N18</v>
      </c>
      <c r="F768" s="5" t="s">
        <v>140</v>
      </c>
      <c r="G768" s="18">
        <v>87</v>
      </c>
      <c r="H768" s="300" t="s">
        <v>3420</v>
      </c>
      <c r="I768" s="5">
        <f t="shared" si="93"/>
        <v>14</v>
      </c>
      <c r="J768" s="5">
        <f t="shared" si="94"/>
        <v>1303</v>
      </c>
      <c r="K768" s="5" t="str">
        <f t="shared" si="95"/>
        <v/>
      </c>
      <c r="L768" s="5">
        <f t="shared" si="96"/>
        <v>14</v>
      </c>
      <c r="M768" s="5" t="str">
        <f t="shared" si="97"/>
        <v>192</v>
      </c>
    </row>
    <row r="769" spans="1:15">
      <c r="A769" s="303" t="s">
        <v>3680</v>
      </c>
      <c r="B769" s="65" t="str">
        <f t="shared" si="90"/>
        <v>19201</v>
      </c>
      <c r="C769" s="65" t="s">
        <v>16</v>
      </c>
      <c r="D769" s="301" t="str">
        <f t="shared" si="91"/>
        <v>N05-N19</v>
      </c>
      <c r="E769" s="5" t="str">
        <f t="shared" si="92"/>
        <v>N05,N06,N07,N08,N09,N10,N11,N12,N13,N14,N15,N16,N17,N18,N19</v>
      </c>
      <c r="F769" s="5" t="s">
        <v>112</v>
      </c>
      <c r="G769" s="18">
        <v>84</v>
      </c>
      <c r="H769" s="300" t="s">
        <v>3420</v>
      </c>
      <c r="I769" s="5">
        <f t="shared" si="93"/>
        <v>15</v>
      </c>
      <c r="J769" s="5">
        <f t="shared" si="94"/>
        <v>1387</v>
      </c>
      <c r="K769" s="5" t="str">
        <f t="shared" si="95"/>
        <v>X</v>
      </c>
      <c r="L769" s="5">
        <f t="shared" si="96"/>
        <v>15</v>
      </c>
      <c r="M769" s="5" t="str">
        <f t="shared" si="97"/>
        <v>192</v>
      </c>
      <c r="O769" s="1"/>
    </row>
    <row r="770" spans="1:15" hidden="1">
      <c r="A770" s="304" t="s">
        <v>3681</v>
      </c>
      <c r="B770" s="65" t="str">
        <f t="shared" si="90"/>
        <v>19202</v>
      </c>
      <c r="C770" s="66" t="s">
        <v>1391</v>
      </c>
      <c r="D770" s="301" t="str">
        <f t="shared" si="91"/>
        <v>N01</v>
      </c>
      <c r="E770" s="5" t="str">
        <f t="shared" si="92"/>
        <v>N01</v>
      </c>
      <c r="F770" s="5" t="s">
        <v>92</v>
      </c>
      <c r="G770" s="18">
        <v>17</v>
      </c>
      <c r="H770" s="300" t="s">
        <v>3421</v>
      </c>
      <c r="I770" s="5">
        <f t="shared" si="93"/>
        <v>1</v>
      </c>
      <c r="J770" s="5">
        <f t="shared" si="94"/>
        <v>17</v>
      </c>
      <c r="K770" s="5" t="str">
        <f t="shared" si="95"/>
        <v/>
      </c>
      <c r="L770" s="5">
        <f t="shared" si="96"/>
        <v>1</v>
      </c>
      <c r="M770" s="5" t="str">
        <f t="shared" si="97"/>
        <v>192</v>
      </c>
    </row>
    <row r="771" spans="1:15">
      <c r="A771" s="303" t="s">
        <v>3681</v>
      </c>
      <c r="B771" s="65" t="str">
        <f t="shared" ref="B771:B834" si="98">LEFT(A771,(LEN(A771)-5))</f>
        <v>19202</v>
      </c>
      <c r="C771" s="65" t="s">
        <v>1391</v>
      </c>
      <c r="D771" s="301" t="str">
        <f t="shared" ref="D771:D834" si="99">IF(AND(K771="x",LEN(E771)&gt;4),LEFT(E771,3)&amp;"-"&amp;RIGHT(E771,3),IF(LEN(K771)&lt;4,E771,""))</f>
        <v>N01-N02</v>
      </c>
      <c r="E771" s="5" t="str">
        <f t="shared" ref="E771:E834" si="100">IF(A771=A770,E770&amp;","&amp;F771,F771)</f>
        <v>N01,N02</v>
      </c>
      <c r="F771" s="5" t="s">
        <v>97</v>
      </c>
      <c r="G771" s="18">
        <v>68</v>
      </c>
      <c r="H771" s="300" t="s">
        <v>3421</v>
      </c>
      <c r="I771" s="5">
        <f t="shared" ref="I771:I834" si="101">IF(A771=A770,1+I770,1)</f>
        <v>2</v>
      </c>
      <c r="J771" s="5">
        <f t="shared" ref="J771:J834" si="102">IF(A771=A770,J770+G771,G771)</f>
        <v>85</v>
      </c>
      <c r="K771" s="5" t="str">
        <f t="shared" ref="K771:K834" si="103">IF(A772&lt;&gt;A771,"X","")</f>
        <v>X</v>
      </c>
      <c r="L771" s="5">
        <f t="shared" ref="L771:L834" si="104">LEN(E771)-LEN(SUBSTITUTE(E771,",",""))+1</f>
        <v>2</v>
      </c>
      <c r="M771" s="5" t="str">
        <f t="shared" ref="M771:M834" si="105">LEFT(A771,3)</f>
        <v>192</v>
      </c>
    </row>
    <row r="772" spans="1:15" hidden="1">
      <c r="A772" s="304" t="s">
        <v>3682</v>
      </c>
      <c r="B772" s="65" t="str">
        <f t="shared" si="98"/>
        <v>19301</v>
      </c>
      <c r="C772" s="66" t="s">
        <v>183</v>
      </c>
      <c r="D772" s="301" t="str">
        <f t="shared" si="99"/>
        <v>N01</v>
      </c>
      <c r="E772" s="5" t="str">
        <f t="shared" si="100"/>
        <v>N01</v>
      </c>
      <c r="F772" s="5" t="s">
        <v>92</v>
      </c>
      <c r="G772" s="18">
        <v>54</v>
      </c>
      <c r="H772" s="300" t="s">
        <v>3421</v>
      </c>
      <c r="I772" s="5">
        <f t="shared" si="101"/>
        <v>1</v>
      </c>
      <c r="J772" s="5">
        <f t="shared" si="102"/>
        <v>54</v>
      </c>
      <c r="K772" s="5" t="str">
        <f t="shared" si="103"/>
        <v/>
      </c>
      <c r="L772" s="5">
        <f t="shared" si="104"/>
        <v>1</v>
      </c>
      <c r="M772" s="5" t="str">
        <f t="shared" si="105"/>
        <v>193</v>
      </c>
    </row>
    <row r="773" spans="1:15" hidden="1">
      <c r="A773" s="303" t="s">
        <v>3682</v>
      </c>
      <c r="B773" s="65" t="str">
        <f t="shared" si="98"/>
        <v>19301</v>
      </c>
      <c r="C773" s="65" t="s">
        <v>183</v>
      </c>
      <c r="D773" s="301" t="str">
        <f t="shared" si="99"/>
        <v>N01,N02</v>
      </c>
      <c r="E773" s="5" t="str">
        <f t="shared" si="100"/>
        <v>N01,N02</v>
      </c>
      <c r="F773" s="5" t="s">
        <v>97</v>
      </c>
      <c r="G773" s="18">
        <v>54</v>
      </c>
      <c r="H773" s="300" t="s">
        <v>3421</v>
      </c>
      <c r="I773" s="5">
        <f t="shared" si="101"/>
        <v>2</v>
      </c>
      <c r="J773" s="5">
        <f t="shared" si="102"/>
        <v>108</v>
      </c>
      <c r="K773" s="5" t="str">
        <f t="shared" si="103"/>
        <v/>
      </c>
      <c r="L773" s="5">
        <f t="shared" si="104"/>
        <v>2</v>
      </c>
      <c r="M773" s="5" t="str">
        <f t="shared" si="105"/>
        <v>193</v>
      </c>
    </row>
    <row r="774" spans="1:15" hidden="1">
      <c r="A774" s="304" t="s">
        <v>3682</v>
      </c>
      <c r="B774" s="65" t="str">
        <f t="shared" si="98"/>
        <v>19301</v>
      </c>
      <c r="C774" s="66" t="s">
        <v>183</v>
      </c>
      <c r="D774" s="301" t="str">
        <f t="shared" si="99"/>
        <v>N01,N02,N03</v>
      </c>
      <c r="E774" s="5" t="str">
        <f t="shared" si="100"/>
        <v>N01,N02,N03</v>
      </c>
      <c r="F774" s="5" t="s">
        <v>95</v>
      </c>
      <c r="G774" s="18">
        <v>52</v>
      </c>
      <c r="H774" s="300" t="s">
        <v>3421</v>
      </c>
      <c r="I774" s="5">
        <f t="shared" si="101"/>
        <v>3</v>
      </c>
      <c r="J774" s="5">
        <f t="shared" si="102"/>
        <v>160</v>
      </c>
      <c r="K774" s="5" t="str">
        <f t="shared" si="103"/>
        <v/>
      </c>
      <c r="L774" s="5">
        <f t="shared" si="104"/>
        <v>3</v>
      </c>
      <c r="M774" s="5" t="str">
        <f t="shared" si="105"/>
        <v>193</v>
      </c>
    </row>
    <row r="775" spans="1:15">
      <c r="A775" s="303" t="s">
        <v>3682</v>
      </c>
      <c r="B775" s="65" t="str">
        <f t="shared" si="98"/>
        <v>19301</v>
      </c>
      <c r="C775" s="65" t="s">
        <v>183</v>
      </c>
      <c r="D775" s="301" t="str">
        <f t="shared" si="99"/>
        <v>N01-N04</v>
      </c>
      <c r="E775" s="5" t="str">
        <f t="shared" si="100"/>
        <v>N01,N02,N03,N04</v>
      </c>
      <c r="F775" s="5" t="s">
        <v>96</v>
      </c>
      <c r="G775" s="18">
        <v>55</v>
      </c>
      <c r="H775" s="300" t="s">
        <v>3421</v>
      </c>
      <c r="I775" s="5">
        <f t="shared" si="101"/>
        <v>4</v>
      </c>
      <c r="J775" s="5">
        <f t="shared" si="102"/>
        <v>215</v>
      </c>
      <c r="K775" s="5" t="str">
        <f t="shared" si="103"/>
        <v>X</v>
      </c>
      <c r="L775" s="5">
        <f t="shared" si="104"/>
        <v>4</v>
      </c>
      <c r="M775" s="5" t="str">
        <f t="shared" si="105"/>
        <v>193</v>
      </c>
    </row>
    <row r="776" spans="1:15" hidden="1">
      <c r="A776" s="304" t="s">
        <v>3683</v>
      </c>
      <c r="B776" s="65" t="str">
        <f t="shared" si="98"/>
        <v>19401</v>
      </c>
      <c r="C776" s="66" t="s">
        <v>516</v>
      </c>
      <c r="D776" s="301" t="str">
        <f t="shared" si="99"/>
        <v>N01</v>
      </c>
      <c r="E776" s="5" t="str">
        <f t="shared" si="100"/>
        <v>N01</v>
      </c>
      <c r="F776" s="5" t="s">
        <v>92</v>
      </c>
      <c r="G776" s="18">
        <v>44</v>
      </c>
      <c r="H776" s="300" t="s">
        <v>3419</v>
      </c>
      <c r="I776" s="5">
        <f t="shared" si="101"/>
        <v>1</v>
      </c>
      <c r="J776" s="5">
        <f t="shared" si="102"/>
        <v>44</v>
      </c>
      <c r="K776" s="5" t="str">
        <f t="shared" si="103"/>
        <v/>
      </c>
      <c r="L776" s="5">
        <f t="shared" si="104"/>
        <v>1</v>
      </c>
      <c r="M776" s="5" t="str">
        <f t="shared" si="105"/>
        <v>194</v>
      </c>
    </row>
    <row r="777" spans="1:15" hidden="1">
      <c r="A777" s="303" t="s">
        <v>3683</v>
      </c>
      <c r="B777" s="65" t="str">
        <f t="shared" si="98"/>
        <v>19401</v>
      </c>
      <c r="C777" s="65" t="s">
        <v>516</v>
      </c>
      <c r="D777" s="301" t="str">
        <f t="shared" si="99"/>
        <v>N01,N02</v>
      </c>
      <c r="E777" s="5" t="str">
        <f t="shared" si="100"/>
        <v>N01,N02</v>
      </c>
      <c r="F777" s="5" t="s">
        <v>97</v>
      </c>
      <c r="G777" s="18">
        <v>43</v>
      </c>
      <c r="H777" s="300" t="s">
        <v>3419</v>
      </c>
      <c r="I777" s="5">
        <f t="shared" si="101"/>
        <v>2</v>
      </c>
      <c r="J777" s="5">
        <f t="shared" si="102"/>
        <v>87</v>
      </c>
      <c r="K777" s="5" t="str">
        <f t="shared" si="103"/>
        <v/>
      </c>
      <c r="L777" s="5">
        <f t="shared" si="104"/>
        <v>2</v>
      </c>
      <c r="M777" s="5" t="str">
        <f t="shared" si="105"/>
        <v>194</v>
      </c>
    </row>
    <row r="778" spans="1:15" hidden="1">
      <c r="A778" s="304" t="s">
        <v>3683</v>
      </c>
      <c r="B778" s="65" t="str">
        <f t="shared" si="98"/>
        <v>19401</v>
      </c>
      <c r="C778" s="66" t="s">
        <v>516</v>
      </c>
      <c r="D778" s="301" t="str">
        <f t="shared" si="99"/>
        <v>N01,N02,N03</v>
      </c>
      <c r="E778" s="5" t="str">
        <f t="shared" si="100"/>
        <v>N01,N02,N03</v>
      </c>
      <c r="F778" s="5" t="s">
        <v>95</v>
      </c>
      <c r="G778" s="18">
        <v>47</v>
      </c>
      <c r="H778" s="300" t="s">
        <v>3419</v>
      </c>
      <c r="I778" s="5">
        <f t="shared" si="101"/>
        <v>3</v>
      </c>
      <c r="J778" s="5">
        <f t="shared" si="102"/>
        <v>134</v>
      </c>
      <c r="K778" s="5" t="str">
        <f t="shared" si="103"/>
        <v/>
      </c>
      <c r="L778" s="5">
        <f t="shared" si="104"/>
        <v>3</v>
      </c>
      <c r="M778" s="5" t="str">
        <f t="shared" si="105"/>
        <v>194</v>
      </c>
    </row>
    <row r="779" spans="1:15" hidden="1">
      <c r="A779" s="303" t="s">
        <v>3683</v>
      </c>
      <c r="B779" s="65" t="str">
        <f t="shared" si="98"/>
        <v>19401</v>
      </c>
      <c r="C779" s="65" t="s">
        <v>516</v>
      </c>
      <c r="D779" s="301" t="str">
        <f t="shared" si="99"/>
        <v>N01,N02,N03,N04</v>
      </c>
      <c r="E779" s="5" t="str">
        <f t="shared" si="100"/>
        <v>N01,N02,N03,N04</v>
      </c>
      <c r="F779" s="5" t="s">
        <v>96</v>
      </c>
      <c r="G779" s="18">
        <v>39</v>
      </c>
      <c r="H779" s="300" t="s">
        <v>3419</v>
      </c>
      <c r="I779" s="5">
        <f t="shared" si="101"/>
        <v>4</v>
      </c>
      <c r="J779" s="5">
        <f t="shared" si="102"/>
        <v>173</v>
      </c>
      <c r="K779" s="5" t="str">
        <f t="shared" si="103"/>
        <v/>
      </c>
      <c r="L779" s="5">
        <f t="shared" si="104"/>
        <v>4</v>
      </c>
      <c r="M779" s="5" t="str">
        <f t="shared" si="105"/>
        <v>194</v>
      </c>
    </row>
    <row r="780" spans="1:15" hidden="1">
      <c r="A780" s="304" t="s">
        <v>3683</v>
      </c>
      <c r="B780" s="65" t="str">
        <f t="shared" si="98"/>
        <v>19401</v>
      </c>
      <c r="C780" s="66" t="s">
        <v>516</v>
      </c>
      <c r="D780" s="301" t="str">
        <f t="shared" si="99"/>
        <v>N01,N02,N03,N04,N05</v>
      </c>
      <c r="E780" s="5" t="str">
        <f t="shared" si="100"/>
        <v>N01,N02,N03,N04,N05</v>
      </c>
      <c r="F780" s="5" t="s">
        <v>94</v>
      </c>
      <c r="G780" s="18">
        <v>84</v>
      </c>
      <c r="H780" s="300" t="s">
        <v>3419</v>
      </c>
      <c r="I780" s="5">
        <f t="shared" si="101"/>
        <v>5</v>
      </c>
      <c r="J780" s="5">
        <f t="shared" si="102"/>
        <v>257</v>
      </c>
      <c r="K780" s="5" t="str">
        <f t="shared" si="103"/>
        <v/>
      </c>
      <c r="L780" s="5">
        <f t="shared" si="104"/>
        <v>5</v>
      </c>
      <c r="M780" s="5" t="str">
        <f t="shared" si="105"/>
        <v>194</v>
      </c>
    </row>
    <row r="781" spans="1:15" hidden="1">
      <c r="A781" s="303" t="s">
        <v>3683</v>
      </c>
      <c r="B781" s="65" t="str">
        <f t="shared" si="98"/>
        <v>19401</v>
      </c>
      <c r="C781" s="65" t="s">
        <v>516</v>
      </c>
      <c r="D781" s="301" t="str">
        <f t="shared" si="99"/>
        <v>N01,N02,N03,N04,N05,N06</v>
      </c>
      <c r="E781" s="5" t="str">
        <f t="shared" si="100"/>
        <v>N01,N02,N03,N04,N05,N06</v>
      </c>
      <c r="F781" s="5" t="s">
        <v>93</v>
      </c>
      <c r="G781" s="18">
        <v>86</v>
      </c>
      <c r="H781" s="300" t="s">
        <v>3419</v>
      </c>
      <c r="I781" s="5">
        <f t="shared" si="101"/>
        <v>6</v>
      </c>
      <c r="J781" s="5">
        <f t="shared" si="102"/>
        <v>343</v>
      </c>
      <c r="K781" s="5" t="str">
        <f t="shared" si="103"/>
        <v/>
      </c>
      <c r="L781" s="5">
        <f t="shared" si="104"/>
        <v>6</v>
      </c>
      <c r="M781" s="5" t="str">
        <f t="shared" si="105"/>
        <v>194</v>
      </c>
    </row>
    <row r="782" spans="1:15" hidden="1">
      <c r="A782" s="304" t="s">
        <v>3683</v>
      </c>
      <c r="B782" s="65" t="str">
        <f t="shared" si="98"/>
        <v>19401</v>
      </c>
      <c r="C782" s="66" t="s">
        <v>516</v>
      </c>
      <c r="D782" s="301" t="str">
        <f t="shared" si="99"/>
        <v>N01,N02,N03,N04,N05,N06,N07</v>
      </c>
      <c r="E782" s="5" t="str">
        <f t="shared" si="100"/>
        <v>N01,N02,N03,N04,N05,N06,N07</v>
      </c>
      <c r="F782" s="5" t="s">
        <v>122</v>
      </c>
      <c r="G782" s="18">
        <v>77</v>
      </c>
      <c r="H782" s="300" t="s">
        <v>3419</v>
      </c>
      <c r="I782" s="5">
        <f t="shared" si="101"/>
        <v>7</v>
      </c>
      <c r="J782" s="5">
        <f t="shared" si="102"/>
        <v>420</v>
      </c>
      <c r="K782" s="5" t="str">
        <f t="shared" si="103"/>
        <v/>
      </c>
      <c r="L782" s="5">
        <f t="shared" si="104"/>
        <v>7</v>
      </c>
      <c r="M782" s="5" t="str">
        <f t="shared" si="105"/>
        <v>194</v>
      </c>
    </row>
    <row r="783" spans="1:15" hidden="1">
      <c r="A783" s="303" t="s">
        <v>3683</v>
      </c>
      <c r="B783" s="65" t="str">
        <f t="shared" si="98"/>
        <v>19401</v>
      </c>
      <c r="C783" s="65" t="s">
        <v>516</v>
      </c>
      <c r="D783" s="301" t="str">
        <f t="shared" si="99"/>
        <v>N01,N02,N03,N04,N05,N06,N07,N08</v>
      </c>
      <c r="E783" s="5" t="str">
        <f t="shared" si="100"/>
        <v>N01,N02,N03,N04,N05,N06,N07,N08</v>
      </c>
      <c r="F783" s="5" t="s">
        <v>99</v>
      </c>
      <c r="G783" s="18">
        <v>84</v>
      </c>
      <c r="H783" s="300" t="s">
        <v>3419</v>
      </c>
      <c r="I783" s="5">
        <f t="shared" si="101"/>
        <v>8</v>
      </c>
      <c r="J783" s="5">
        <f t="shared" si="102"/>
        <v>504</v>
      </c>
      <c r="K783" s="5" t="str">
        <f t="shared" si="103"/>
        <v/>
      </c>
      <c r="L783" s="5">
        <f t="shared" si="104"/>
        <v>8</v>
      </c>
      <c r="M783" s="5" t="str">
        <f t="shared" si="105"/>
        <v>194</v>
      </c>
    </row>
    <row r="784" spans="1:15" hidden="1">
      <c r="A784" s="304" t="s">
        <v>3683</v>
      </c>
      <c r="B784" s="65" t="str">
        <f t="shared" si="98"/>
        <v>19401</v>
      </c>
      <c r="C784" s="66" t="s">
        <v>516</v>
      </c>
      <c r="D784" s="301" t="str">
        <f t="shared" si="99"/>
        <v>N01,N02,N03,N04,N05,N06,N07,N08,N09</v>
      </c>
      <c r="E784" s="5" t="str">
        <f t="shared" si="100"/>
        <v>N01,N02,N03,N04,N05,N06,N07,N08,N09</v>
      </c>
      <c r="F784" s="5" t="s">
        <v>98</v>
      </c>
      <c r="G784" s="18">
        <v>85</v>
      </c>
      <c r="H784" s="300" t="s">
        <v>3419</v>
      </c>
      <c r="I784" s="5">
        <f t="shared" si="101"/>
        <v>9</v>
      </c>
      <c r="J784" s="5">
        <f t="shared" si="102"/>
        <v>589</v>
      </c>
      <c r="K784" s="5" t="str">
        <f t="shared" si="103"/>
        <v/>
      </c>
      <c r="L784" s="5">
        <f t="shared" si="104"/>
        <v>9</v>
      </c>
      <c r="M784" s="5" t="str">
        <f t="shared" si="105"/>
        <v>194</v>
      </c>
    </row>
    <row r="785" spans="1:15" hidden="1">
      <c r="A785" s="303" t="s">
        <v>3683</v>
      </c>
      <c r="B785" s="65" t="str">
        <f t="shared" si="98"/>
        <v>19401</v>
      </c>
      <c r="C785" s="65" t="s">
        <v>516</v>
      </c>
      <c r="D785" s="301" t="str">
        <f t="shared" si="99"/>
        <v>N01,N02,N03,N04,N05,N06,N07,N08,N09,N10</v>
      </c>
      <c r="E785" s="5" t="str">
        <f t="shared" si="100"/>
        <v>N01,N02,N03,N04,N05,N06,N07,N08,N09,N10</v>
      </c>
      <c r="F785" s="5" t="s">
        <v>123</v>
      </c>
      <c r="G785" s="18">
        <v>73</v>
      </c>
      <c r="H785" s="300" t="s">
        <v>3419</v>
      </c>
      <c r="I785" s="5">
        <f t="shared" si="101"/>
        <v>10</v>
      </c>
      <c r="J785" s="5">
        <f t="shared" si="102"/>
        <v>662</v>
      </c>
      <c r="K785" s="5" t="str">
        <f t="shared" si="103"/>
        <v/>
      </c>
      <c r="L785" s="5">
        <f t="shared" si="104"/>
        <v>10</v>
      </c>
      <c r="M785" s="5" t="str">
        <f t="shared" si="105"/>
        <v>194</v>
      </c>
    </row>
    <row r="786" spans="1:15" hidden="1">
      <c r="A786" s="304" t="s">
        <v>3683</v>
      </c>
      <c r="B786" s="65" t="str">
        <f t="shared" si="98"/>
        <v>19401</v>
      </c>
      <c r="C786" s="66" t="s">
        <v>516</v>
      </c>
      <c r="D786" s="301" t="str">
        <f t="shared" si="99"/>
        <v>N01,N02,N03,N04,N05,N06,N07,N08,N09,N10,N11</v>
      </c>
      <c r="E786" s="5" t="str">
        <f t="shared" si="100"/>
        <v>N01,N02,N03,N04,N05,N06,N07,N08,N09,N10,N11</v>
      </c>
      <c r="F786" s="5" t="s">
        <v>124</v>
      </c>
      <c r="G786" s="18">
        <v>89</v>
      </c>
      <c r="H786" s="300" t="s">
        <v>3419</v>
      </c>
      <c r="I786" s="5">
        <f t="shared" si="101"/>
        <v>11</v>
      </c>
      <c r="J786" s="5">
        <f t="shared" si="102"/>
        <v>751</v>
      </c>
      <c r="K786" s="5" t="str">
        <f t="shared" si="103"/>
        <v/>
      </c>
      <c r="L786" s="5">
        <f t="shared" si="104"/>
        <v>11</v>
      </c>
      <c r="M786" s="5" t="str">
        <f t="shared" si="105"/>
        <v>194</v>
      </c>
    </row>
    <row r="787" spans="1:15" hidden="1">
      <c r="A787" s="303" t="s">
        <v>3683</v>
      </c>
      <c r="B787" s="65" t="str">
        <f t="shared" si="98"/>
        <v>19401</v>
      </c>
      <c r="C787" s="65" t="s">
        <v>516</v>
      </c>
      <c r="D787" s="301" t="str">
        <f t="shared" si="99"/>
        <v>N01,N02,N03,N04,N05,N06,N07,N08,N09,N10,N11,N12</v>
      </c>
      <c r="E787" s="5" t="str">
        <f t="shared" si="100"/>
        <v>N01,N02,N03,N04,N05,N06,N07,N08,N09,N10,N11,N12</v>
      </c>
      <c r="F787" s="5" t="s">
        <v>125</v>
      </c>
      <c r="G787" s="18">
        <v>81</v>
      </c>
      <c r="H787" s="300" t="s">
        <v>3419</v>
      </c>
      <c r="I787" s="5">
        <f t="shared" si="101"/>
        <v>12</v>
      </c>
      <c r="J787" s="5">
        <f t="shared" si="102"/>
        <v>832</v>
      </c>
      <c r="K787" s="5" t="str">
        <f t="shared" si="103"/>
        <v/>
      </c>
      <c r="L787" s="5">
        <f t="shared" si="104"/>
        <v>12</v>
      </c>
      <c r="M787" s="5" t="str">
        <f t="shared" si="105"/>
        <v>194</v>
      </c>
    </row>
    <row r="788" spans="1:15" hidden="1">
      <c r="A788" s="304" t="s">
        <v>3683</v>
      </c>
      <c r="B788" s="65" t="str">
        <f t="shared" si="98"/>
        <v>19401</v>
      </c>
      <c r="C788" s="66" t="s">
        <v>516</v>
      </c>
      <c r="D788" s="301" t="str">
        <f t="shared" si="99"/>
        <v>N01,N02,N03,N04,N05,N06,N07,N08,N09,N10,N11,N12,N13</v>
      </c>
      <c r="E788" s="5" t="str">
        <f t="shared" si="100"/>
        <v>N01,N02,N03,N04,N05,N06,N07,N08,N09,N10,N11,N12,N13</v>
      </c>
      <c r="F788" s="5" t="s">
        <v>126</v>
      </c>
      <c r="G788" s="18">
        <v>82</v>
      </c>
      <c r="H788" s="300" t="s">
        <v>3419</v>
      </c>
      <c r="I788" s="5">
        <f t="shared" si="101"/>
        <v>13</v>
      </c>
      <c r="J788" s="5">
        <f t="shared" si="102"/>
        <v>914</v>
      </c>
      <c r="K788" s="5" t="str">
        <f t="shared" si="103"/>
        <v/>
      </c>
      <c r="L788" s="5">
        <f t="shared" si="104"/>
        <v>13</v>
      </c>
      <c r="M788" s="5" t="str">
        <f t="shared" si="105"/>
        <v>194</v>
      </c>
    </row>
    <row r="789" spans="1:15" hidden="1">
      <c r="A789" s="303" t="s">
        <v>3683</v>
      </c>
      <c r="B789" s="65" t="str">
        <f t="shared" si="98"/>
        <v>19401</v>
      </c>
      <c r="C789" s="65" t="s">
        <v>516</v>
      </c>
      <c r="D789" s="301" t="str">
        <f t="shared" si="99"/>
        <v>N01,N02,N03,N04,N05,N06,N07,N08,N09,N10,N11,N12,N13,N14</v>
      </c>
      <c r="E789" s="5" t="str">
        <f t="shared" si="100"/>
        <v>N01,N02,N03,N04,N05,N06,N07,N08,N09,N10,N11,N12,N13,N14</v>
      </c>
      <c r="F789" s="5" t="s">
        <v>127</v>
      </c>
      <c r="G789" s="18">
        <v>54</v>
      </c>
      <c r="H789" s="300" t="s">
        <v>3419</v>
      </c>
      <c r="I789" s="5">
        <f t="shared" si="101"/>
        <v>14</v>
      </c>
      <c r="J789" s="5">
        <f t="shared" si="102"/>
        <v>968</v>
      </c>
      <c r="K789" s="5" t="str">
        <f t="shared" si="103"/>
        <v/>
      </c>
      <c r="L789" s="5">
        <f t="shared" si="104"/>
        <v>14</v>
      </c>
      <c r="M789" s="5" t="str">
        <f t="shared" si="105"/>
        <v>194</v>
      </c>
    </row>
    <row r="790" spans="1:15" hidden="1">
      <c r="A790" s="304" t="s">
        <v>3683</v>
      </c>
      <c r="B790" s="65" t="str">
        <f t="shared" si="98"/>
        <v>19401</v>
      </c>
      <c r="C790" s="66" t="s">
        <v>516</v>
      </c>
      <c r="D790" s="301" t="str">
        <f t="shared" si="99"/>
        <v>N01,N02,N03,N04,N05,N06,N07,N08,N09,N10,N11,N12,N13,N14,N15</v>
      </c>
      <c r="E790" s="5" t="str">
        <f t="shared" si="100"/>
        <v>N01,N02,N03,N04,N05,N06,N07,N08,N09,N10,N11,N12,N13,N14,N15</v>
      </c>
      <c r="F790" s="5" t="s">
        <v>128</v>
      </c>
      <c r="G790" s="18">
        <v>50</v>
      </c>
      <c r="H790" s="300" t="s">
        <v>3419</v>
      </c>
      <c r="I790" s="5">
        <f t="shared" si="101"/>
        <v>15</v>
      </c>
      <c r="J790" s="5">
        <f t="shared" si="102"/>
        <v>1018</v>
      </c>
      <c r="K790" s="5" t="str">
        <f t="shared" si="103"/>
        <v/>
      </c>
      <c r="L790" s="5">
        <f t="shared" si="104"/>
        <v>15</v>
      </c>
      <c r="M790" s="5" t="str">
        <f t="shared" si="105"/>
        <v>194</v>
      </c>
    </row>
    <row r="791" spans="1:15" hidden="1">
      <c r="A791" s="303" t="s">
        <v>3683</v>
      </c>
      <c r="B791" s="65" t="str">
        <f t="shared" si="98"/>
        <v>19401</v>
      </c>
      <c r="C791" s="65" t="s">
        <v>516</v>
      </c>
      <c r="D791" s="301" t="str">
        <f t="shared" si="99"/>
        <v>N01,N02,N03,N04,N05,N06,N07,N08,N09,N10,N11,N12,N13,N14,N15,N16</v>
      </c>
      <c r="E791" s="5" t="str">
        <f t="shared" si="100"/>
        <v>N01,N02,N03,N04,N05,N06,N07,N08,N09,N10,N11,N12,N13,N14,N15,N16</v>
      </c>
      <c r="F791" s="5" t="s">
        <v>129</v>
      </c>
      <c r="G791" s="18">
        <v>26</v>
      </c>
      <c r="H791" s="300" t="s">
        <v>3419</v>
      </c>
      <c r="I791" s="5">
        <f t="shared" si="101"/>
        <v>16</v>
      </c>
      <c r="J791" s="5">
        <f t="shared" si="102"/>
        <v>1044</v>
      </c>
      <c r="K791" s="5" t="str">
        <f t="shared" si="103"/>
        <v/>
      </c>
      <c r="L791" s="5">
        <f t="shared" si="104"/>
        <v>16</v>
      </c>
      <c r="M791" s="5" t="str">
        <f t="shared" si="105"/>
        <v>194</v>
      </c>
    </row>
    <row r="792" spans="1:15" hidden="1">
      <c r="A792" s="304" t="s">
        <v>3683</v>
      </c>
      <c r="B792" s="65" t="str">
        <f t="shared" si="98"/>
        <v>19401</v>
      </c>
      <c r="C792" s="66" t="s">
        <v>516</v>
      </c>
      <c r="D792" s="301" t="str">
        <f t="shared" si="99"/>
        <v>N01,N02,N03,N04,N05,N06,N07,N08,N09,N10,N11,N12,N13,N14,N15,N16,N21</v>
      </c>
      <c r="E792" s="5" t="str">
        <f t="shared" si="100"/>
        <v>N01,N02,N03,N04,N05,N06,N07,N08,N09,N10,N11,N12,N13,N14,N15,N16,N21</v>
      </c>
      <c r="F792" s="5" t="s">
        <v>138</v>
      </c>
      <c r="G792" s="18">
        <v>23</v>
      </c>
      <c r="H792" s="300" t="s">
        <v>3419</v>
      </c>
      <c r="I792" s="5">
        <f t="shared" si="101"/>
        <v>17</v>
      </c>
      <c r="J792" s="5">
        <f t="shared" si="102"/>
        <v>1067</v>
      </c>
      <c r="K792" s="5" t="str">
        <f t="shared" si="103"/>
        <v/>
      </c>
      <c r="L792" s="5">
        <f t="shared" si="104"/>
        <v>17</v>
      </c>
      <c r="M792" s="5" t="str">
        <f t="shared" si="105"/>
        <v>194</v>
      </c>
    </row>
    <row r="793" spans="1:15" hidden="1">
      <c r="A793" s="303" t="s">
        <v>3683</v>
      </c>
      <c r="B793" s="65" t="str">
        <f t="shared" si="98"/>
        <v>19401</v>
      </c>
      <c r="C793" s="65" t="s">
        <v>516</v>
      </c>
      <c r="D793" s="301" t="str">
        <f t="shared" si="99"/>
        <v>N01,N02,N03,N04,N05,N06,N07,N08,N09,N10,N11,N12,N13,N14,N15,N16,N21,N22</v>
      </c>
      <c r="E793" s="5" t="str">
        <f t="shared" si="100"/>
        <v>N01,N02,N03,N04,N05,N06,N07,N08,N09,N10,N11,N12,N13,N14,N15,N16,N21,N22</v>
      </c>
      <c r="F793" s="5" t="s">
        <v>139</v>
      </c>
      <c r="G793" s="18">
        <v>53</v>
      </c>
      <c r="H793" s="300" t="s">
        <v>3419</v>
      </c>
      <c r="I793" s="5">
        <f t="shared" si="101"/>
        <v>18</v>
      </c>
      <c r="J793" s="5">
        <f t="shared" si="102"/>
        <v>1120</v>
      </c>
      <c r="K793" s="5" t="str">
        <f t="shared" si="103"/>
        <v/>
      </c>
      <c r="L793" s="5">
        <f t="shared" si="104"/>
        <v>18</v>
      </c>
      <c r="M793" s="5" t="str">
        <f t="shared" si="105"/>
        <v>194</v>
      </c>
    </row>
    <row r="794" spans="1:15" hidden="1">
      <c r="A794" s="304" t="s">
        <v>3683</v>
      </c>
      <c r="B794" s="65" t="str">
        <f t="shared" si="98"/>
        <v>19401</v>
      </c>
      <c r="C794" s="66" t="s">
        <v>516</v>
      </c>
      <c r="D794" s="301" t="str">
        <f t="shared" si="99"/>
        <v>N01,N02,N03,N04,N05,N06,N07,N08,N09,N10,N11,N12,N13,N14,N15,N16,N21,N22,N23</v>
      </c>
      <c r="E794" s="5" t="str">
        <f t="shared" si="100"/>
        <v>N01,N02,N03,N04,N05,N06,N07,N08,N09,N10,N11,N12,N13,N14,N15,N16,N21,N22,N23</v>
      </c>
      <c r="F794" s="5" t="s">
        <v>120</v>
      </c>
      <c r="G794" s="18">
        <v>71</v>
      </c>
      <c r="H794" s="300" t="s">
        <v>3419</v>
      </c>
      <c r="I794" s="5">
        <f t="shared" si="101"/>
        <v>19</v>
      </c>
      <c r="J794" s="5">
        <f t="shared" si="102"/>
        <v>1191</v>
      </c>
      <c r="K794" s="5" t="str">
        <f t="shared" si="103"/>
        <v/>
      </c>
      <c r="L794" s="5">
        <f t="shared" si="104"/>
        <v>19</v>
      </c>
      <c r="M794" s="5" t="str">
        <f t="shared" si="105"/>
        <v>194</v>
      </c>
    </row>
    <row r="795" spans="1:15" hidden="1">
      <c r="A795" s="303" t="s">
        <v>3683</v>
      </c>
      <c r="B795" s="65" t="str">
        <f t="shared" si="98"/>
        <v>19401</v>
      </c>
      <c r="C795" s="65" t="s">
        <v>516</v>
      </c>
      <c r="D795" s="301" t="str">
        <f t="shared" si="99"/>
        <v>N01,N02,N03,N04,N05,N06,N07,N08,N09,N10,N11,N12,N13,N14,N15,N16,N21,N22,N23,N24</v>
      </c>
      <c r="E795" s="5" t="str">
        <f t="shared" si="100"/>
        <v>N01,N02,N03,N04,N05,N06,N07,N08,N09,N10,N11,N12,N13,N14,N15,N16,N21,N22,N23,N24</v>
      </c>
      <c r="F795" s="5" t="s">
        <v>121</v>
      </c>
      <c r="G795" s="18">
        <v>41</v>
      </c>
      <c r="H795" s="300" t="s">
        <v>3419</v>
      </c>
      <c r="I795" s="5">
        <f t="shared" si="101"/>
        <v>20</v>
      </c>
      <c r="J795" s="5">
        <f t="shared" si="102"/>
        <v>1232</v>
      </c>
      <c r="K795" s="5" t="str">
        <f t="shared" si="103"/>
        <v/>
      </c>
      <c r="L795" s="5">
        <f t="shared" si="104"/>
        <v>20</v>
      </c>
      <c r="M795" s="5" t="str">
        <f t="shared" si="105"/>
        <v>194</v>
      </c>
      <c r="O795" s="1"/>
    </row>
    <row r="796" spans="1:15">
      <c r="A796" s="304" t="s">
        <v>3683</v>
      </c>
      <c r="B796" s="65" t="str">
        <f t="shared" si="98"/>
        <v>19401</v>
      </c>
      <c r="C796" s="66" t="s">
        <v>516</v>
      </c>
      <c r="D796" s="301" t="str">
        <f t="shared" si="99"/>
        <v>N01-N27</v>
      </c>
      <c r="E796" s="5" t="str">
        <f t="shared" si="100"/>
        <v>N01,N02,N03,N04,N05,N06,N07,N08,N09,N10,N11,N12,N13,N14,N15,N16,N21,N22,N23,N24,N27</v>
      </c>
      <c r="F796" s="5" t="s">
        <v>133</v>
      </c>
      <c r="G796" s="18">
        <v>41</v>
      </c>
      <c r="H796" s="300" t="s">
        <v>3419</v>
      </c>
      <c r="I796" s="5">
        <f t="shared" si="101"/>
        <v>21</v>
      </c>
      <c r="J796" s="5">
        <f t="shared" si="102"/>
        <v>1273</v>
      </c>
      <c r="K796" s="5" t="str">
        <f t="shared" si="103"/>
        <v>X</v>
      </c>
      <c r="L796" s="5">
        <f t="shared" si="104"/>
        <v>21</v>
      </c>
      <c r="M796" s="5" t="str">
        <f t="shared" si="105"/>
        <v>194</v>
      </c>
    </row>
    <row r="797" spans="1:15" hidden="1">
      <c r="A797" s="303" t="s">
        <v>3684</v>
      </c>
      <c r="B797" s="65" t="str">
        <f t="shared" si="98"/>
        <v>19501</v>
      </c>
      <c r="C797" s="65" t="s">
        <v>979</v>
      </c>
      <c r="D797" s="301" t="str">
        <f t="shared" si="99"/>
        <v>N03</v>
      </c>
      <c r="E797" s="5" t="str">
        <f t="shared" si="100"/>
        <v>N03</v>
      </c>
      <c r="F797" s="5" t="s">
        <v>95</v>
      </c>
      <c r="G797" s="18">
        <v>73</v>
      </c>
      <c r="H797" s="300" t="s">
        <v>3420</v>
      </c>
      <c r="I797" s="5">
        <f t="shared" si="101"/>
        <v>1</v>
      </c>
      <c r="J797" s="5">
        <f t="shared" si="102"/>
        <v>73</v>
      </c>
      <c r="K797" s="5" t="str">
        <f t="shared" si="103"/>
        <v/>
      </c>
      <c r="L797" s="5">
        <f t="shared" si="104"/>
        <v>1</v>
      </c>
      <c r="M797" s="5" t="str">
        <f t="shared" si="105"/>
        <v>195</v>
      </c>
    </row>
    <row r="798" spans="1:15" hidden="1">
      <c r="A798" s="304" t="s">
        <v>3684</v>
      </c>
      <c r="B798" s="65" t="str">
        <f t="shared" si="98"/>
        <v>19501</v>
      </c>
      <c r="C798" s="66" t="s">
        <v>979</v>
      </c>
      <c r="D798" s="301" t="str">
        <f t="shared" si="99"/>
        <v>N03,N04</v>
      </c>
      <c r="E798" s="5" t="str">
        <f t="shared" si="100"/>
        <v>N03,N04</v>
      </c>
      <c r="F798" s="5" t="s">
        <v>96</v>
      </c>
      <c r="G798" s="18">
        <v>98</v>
      </c>
      <c r="H798" s="300" t="s">
        <v>3420</v>
      </c>
      <c r="I798" s="5">
        <f t="shared" si="101"/>
        <v>2</v>
      </c>
      <c r="J798" s="5">
        <f t="shared" si="102"/>
        <v>171</v>
      </c>
      <c r="K798" s="5" t="str">
        <f t="shared" si="103"/>
        <v/>
      </c>
      <c r="L798" s="5">
        <f t="shared" si="104"/>
        <v>2</v>
      </c>
      <c r="M798" s="5" t="str">
        <f t="shared" si="105"/>
        <v>195</v>
      </c>
      <c r="O798" s="1"/>
    </row>
    <row r="799" spans="1:15" hidden="1">
      <c r="A799" s="303" t="s">
        <v>3684</v>
      </c>
      <c r="B799" s="65" t="str">
        <f t="shared" si="98"/>
        <v>19501</v>
      </c>
      <c r="C799" s="65" t="s">
        <v>979</v>
      </c>
      <c r="D799" s="301" t="str">
        <f t="shared" si="99"/>
        <v>N03,N04,N05</v>
      </c>
      <c r="E799" s="5" t="str">
        <f t="shared" si="100"/>
        <v>N03,N04,N05</v>
      </c>
      <c r="F799" s="5" t="s">
        <v>94</v>
      </c>
      <c r="G799" s="18">
        <v>94</v>
      </c>
      <c r="H799" s="300" t="s">
        <v>3420</v>
      </c>
      <c r="I799" s="5">
        <f t="shared" si="101"/>
        <v>3</v>
      </c>
      <c r="J799" s="5">
        <f t="shared" si="102"/>
        <v>265</v>
      </c>
      <c r="K799" s="5" t="str">
        <f t="shared" si="103"/>
        <v/>
      </c>
      <c r="L799" s="5">
        <f t="shared" si="104"/>
        <v>3</v>
      </c>
      <c r="M799" s="5" t="str">
        <f t="shared" si="105"/>
        <v>195</v>
      </c>
    </row>
    <row r="800" spans="1:15" hidden="1">
      <c r="A800" s="304" t="s">
        <v>3684</v>
      </c>
      <c r="B800" s="65" t="str">
        <f t="shared" si="98"/>
        <v>19501</v>
      </c>
      <c r="C800" s="66" t="s">
        <v>979</v>
      </c>
      <c r="D800" s="301" t="str">
        <f t="shared" si="99"/>
        <v>N03,N04,N05,N06</v>
      </c>
      <c r="E800" s="5" t="str">
        <f t="shared" si="100"/>
        <v>N03,N04,N05,N06</v>
      </c>
      <c r="F800" s="5" t="s">
        <v>93</v>
      </c>
      <c r="G800" s="18">
        <v>76</v>
      </c>
      <c r="H800" s="300" t="s">
        <v>3420</v>
      </c>
      <c r="I800" s="5">
        <f t="shared" si="101"/>
        <v>4</v>
      </c>
      <c r="J800" s="5">
        <f t="shared" si="102"/>
        <v>341</v>
      </c>
      <c r="K800" s="5" t="str">
        <f t="shared" si="103"/>
        <v/>
      </c>
      <c r="L800" s="5">
        <f t="shared" si="104"/>
        <v>4</v>
      </c>
      <c r="M800" s="5" t="str">
        <f t="shared" si="105"/>
        <v>195</v>
      </c>
    </row>
    <row r="801" spans="1:13" hidden="1">
      <c r="A801" s="303" t="s">
        <v>3684</v>
      </c>
      <c r="B801" s="65" t="str">
        <f t="shared" si="98"/>
        <v>19501</v>
      </c>
      <c r="C801" s="65" t="s">
        <v>979</v>
      </c>
      <c r="D801" s="301" t="str">
        <f t="shared" si="99"/>
        <v>N03,N04,N05,N06,N07</v>
      </c>
      <c r="E801" s="5" t="str">
        <f t="shared" si="100"/>
        <v>N03,N04,N05,N06,N07</v>
      </c>
      <c r="F801" s="5" t="s">
        <v>122</v>
      </c>
      <c r="G801" s="18">
        <v>101</v>
      </c>
      <c r="H801" s="300" t="s">
        <v>3420</v>
      </c>
      <c r="I801" s="5">
        <f t="shared" si="101"/>
        <v>5</v>
      </c>
      <c r="J801" s="5">
        <f t="shared" si="102"/>
        <v>442</v>
      </c>
      <c r="K801" s="5" t="str">
        <f t="shared" si="103"/>
        <v/>
      </c>
      <c r="L801" s="5">
        <f t="shared" si="104"/>
        <v>5</v>
      </c>
      <c r="M801" s="5" t="str">
        <f t="shared" si="105"/>
        <v>195</v>
      </c>
    </row>
    <row r="802" spans="1:13" hidden="1">
      <c r="A802" s="304" t="s">
        <v>3684</v>
      </c>
      <c r="B802" s="65" t="str">
        <f t="shared" si="98"/>
        <v>19501</v>
      </c>
      <c r="C802" s="66" t="s">
        <v>979</v>
      </c>
      <c r="D802" s="301" t="str">
        <f t="shared" si="99"/>
        <v>N03,N04,N05,N06,N07,N08</v>
      </c>
      <c r="E802" s="5" t="str">
        <f t="shared" si="100"/>
        <v>N03,N04,N05,N06,N07,N08</v>
      </c>
      <c r="F802" s="5" t="s">
        <v>99</v>
      </c>
      <c r="G802" s="18">
        <v>91</v>
      </c>
      <c r="H802" s="300" t="s">
        <v>3420</v>
      </c>
      <c r="I802" s="5">
        <f t="shared" si="101"/>
        <v>6</v>
      </c>
      <c r="J802" s="5">
        <f t="shared" si="102"/>
        <v>533</v>
      </c>
      <c r="K802" s="5" t="str">
        <f t="shared" si="103"/>
        <v/>
      </c>
      <c r="L802" s="5">
        <f t="shared" si="104"/>
        <v>6</v>
      </c>
      <c r="M802" s="5" t="str">
        <f t="shared" si="105"/>
        <v>195</v>
      </c>
    </row>
    <row r="803" spans="1:13" hidden="1">
      <c r="A803" s="303" t="s">
        <v>3684</v>
      </c>
      <c r="B803" s="65" t="str">
        <f t="shared" si="98"/>
        <v>19501</v>
      </c>
      <c r="C803" s="65" t="s">
        <v>979</v>
      </c>
      <c r="D803" s="301" t="str">
        <f t="shared" si="99"/>
        <v>N03,N04,N05,N06,N07,N08,N09</v>
      </c>
      <c r="E803" s="5" t="str">
        <f t="shared" si="100"/>
        <v>N03,N04,N05,N06,N07,N08,N09</v>
      </c>
      <c r="F803" s="5" t="s">
        <v>98</v>
      </c>
      <c r="G803" s="18">
        <v>82</v>
      </c>
      <c r="H803" s="300" t="s">
        <v>3420</v>
      </c>
      <c r="I803" s="5">
        <f t="shared" si="101"/>
        <v>7</v>
      </c>
      <c r="J803" s="5">
        <f t="shared" si="102"/>
        <v>615</v>
      </c>
      <c r="K803" s="5" t="str">
        <f t="shared" si="103"/>
        <v/>
      </c>
      <c r="L803" s="5">
        <f t="shared" si="104"/>
        <v>7</v>
      </c>
      <c r="M803" s="5" t="str">
        <f t="shared" si="105"/>
        <v>195</v>
      </c>
    </row>
    <row r="804" spans="1:13" hidden="1">
      <c r="A804" s="304" t="s">
        <v>3684</v>
      </c>
      <c r="B804" s="65" t="str">
        <f t="shared" si="98"/>
        <v>19501</v>
      </c>
      <c r="C804" s="66" t="s">
        <v>979</v>
      </c>
      <c r="D804" s="301" t="str">
        <f t="shared" si="99"/>
        <v>N03,N04,N05,N06,N07,N08,N09,N10</v>
      </c>
      <c r="E804" s="5" t="str">
        <f t="shared" si="100"/>
        <v>N03,N04,N05,N06,N07,N08,N09,N10</v>
      </c>
      <c r="F804" s="5" t="s">
        <v>123</v>
      </c>
      <c r="G804" s="18">
        <v>86</v>
      </c>
      <c r="H804" s="300" t="s">
        <v>3420</v>
      </c>
      <c r="I804" s="5">
        <f t="shared" si="101"/>
        <v>8</v>
      </c>
      <c r="J804" s="5">
        <f t="shared" si="102"/>
        <v>701</v>
      </c>
      <c r="K804" s="5" t="str">
        <f t="shared" si="103"/>
        <v/>
      </c>
      <c r="L804" s="5">
        <f t="shared" si="104"/>
        <v>8</v>
      </c>
      <c r="M804" s="5" t="str">
        <f t="shared" si="105"/>
        <v>195</v>
      </c>
    </row>
    <row r="805" spans="1:13" hidden="1">
      <c r="A805" s="303" t="s">
        <v>3684</v>
      </c>
      <c r="B805" s="65" t="str">
        <f t="shared" si="98"/>
        <v>19501</v>
      </c>
      <c r="C805" s="65" t="s">
        <v>979</v>
      </c>
      <c r="D805" s="301" t="str">
        <f t="shared" si="99"/>
        <v>N03,N04,N05,N06,N07,N08,N09,N10,N11</v>
      </c>
      <c r="E805" s="5" t="str">
        <f t="shared" si="100"/>
        <v>N03,N04,N05,N06,N07,N08,N09,N10,N11</v>
      </c>
      <c r="F805" s="5" t="s">
        <v>124</v>
      </c>
      <c r="G805" s="18">
        <v>75</v>
      </c>
      <c r="H805" s="300" t="s">
        <v>3420</v>
      </c>
      <c r="I805" s="5">
        <f t="shared" si="101"/>
        <v>9</v>
      </c>
      <c r="J805" s="5">
        <f t="shared" si="102"/>
        <v>776</v>
      </c>
      <c r="K805" s="5" t="str">
        <f t="shared" si="103"/>
        <v/>
      </c>
      <c r="L805" s="5">
        <f t="shared" si="104"/>
        <v>9</v>
      </c>
      <c r="M805" s="5" t="str">
        <f t="shared" si="105"/>
        <v>195</v>
      </c>
    </row>
    <row r="806" spans="1:13" hidden="1">
      <c r="A806" s="304" t="s">
        <v>3684</v>
      </c>
      <c r="B806" s="65" t="str">
        <f t="shared" si="98"/>
        <v>19501</v>
      </c>
      <c r="C806" s="66" t="s">
        <v>979</v>
      </c>
      <c r="D806" s="301" t="str">
        <f t="shared" si="99"/>
        <v>N03,N04,N05,N06,N07,N08,N09,N10,N11,N13</v>
      </c>
      <c r="E806" s="5" t="str">
        <f t="shared" si="100"/>
        <v>N03,N04,N05,N06,N07,N08,N09,N10,N11,N13</v>
      </c>
      <c r="F806" s="5" t="s">
        <v>126</v>
      </c>
      <c r="G806" s="18">
        <v>88</v>
      </c>
      <c r="H806" s="300" t="s">
        <v>3420</v>
      </c>
      <c r="I806" s="5">
        <f t="shared" si="101"/>
        <v>10</v>
      </c>
      <c r="J806" s="5">
        <f t="shared" si="102"/>
        <v>864</v>
      </c>
      <c r="K806" s="5" t="str">
        <f t="shared" si="103"/>
        <v/>
      </c>
      <c r="L806" s="5">
        <f t="shared" si="104"/>
        <v>10</v>
      </c>
      <c r="M806" s="5" t="str">
        <f t="shared" si="105"/>
        <v>195</v>
      </c>
    </row>
    <row r="807" spans="1:13" hidden="1">
      <c r="A807" s="303" t="s">
        <v>3684</v>
      </c>
      <c r="B807" s="65" t="str">
        <f t="shared" si="98"/>
        <v>19501</v>
      </c>
      <c r="C807" s="65" t="s">
        <v>979</v>
      </c>
      <c r="D807" s="301" t="str">
        <f t="shared" si="99"/>
        <v>N03,N04,N05,N06,N07,N08,N09,N10,N11,N13,N14</v>
      </c>
      <c r="E807" s="5" t="str">
        <f t="shared" si="100"/>
        <v>N03,N04,N05,N06,N07,N08,N09,N10,N11,N13,N14</v>
      </c>
      <c r="F807" s="5" t="s">
        <v>127</v>
      </c>
      <c r="G807" s="18">
        <v>93</v>
      </c>
      <c r="H807" s="300" t="s">
        <v>3420</v>
      </c>
      <c r="I807" s="5">
        <f t="shared" si="101"/>
        <v>11</v>
      </c>
      <c r="J807" s="5">
        <f t="shared" si="102"/>
        <v>957</v>
      </c>
      <c r="K807" s="5" t="str">
        <f t="shared" si="103"/>
        <v/>
      </c>
      <c r="L807" s="5">
        <f t="shared" si="104"/>
        <v>11</v>
      </c>
      <c r="M807" s="5" t="str">
        <f t="shared" si="105"/>
        <v>195</v>
      </c>
    </row>
    <row r="808" spans="1:13" hidden="1">
      <c r="A808" s="304" t="s">
        <v>3684</v>
      </c>
      <c r="B808" s="65" t="str">
        <f t="shared" si="98"/>
        <v>19501</v>
      </c>
      <c r="C808" s="66" t="s">
        <v>979</v>
      </c>
      <c r="D808" s="301" t="str">
        <f t="shared" si="99"/>
        <v>N03,N04,N05,N06,N07,N08,N09,N10,N11,N13,N14,N15</v>
      </c>
      <c r="E808" s="5" t="str">
        <f t="shared" si="100"/>
        <v>N03,N04,N05,N06,N07,N08,N09,N10,N11,N13,N14,N15</v>
      </c>
      <c r="F808" s="5" t="s">
        <v>128</v>
      </c>
      <c r="G808" s="18">
        <v>75</v>
      </c>
      <c r="H808" s="300" t="s">
        <v>3420</v>
      </c>
      <c r="I808" s="5">
        <f t="shared" si="101"/>
        <v>12</v>
      </c>
      <c r="J808" s="5">
        <f t="shared" si="102"/>
        <v>1032</v>
      </c>
      <c r="K808" s="5" t="str">
        <f t="shared" si="103"/>
        <v/>
      </c>
      <c r="L808" s="5">
        <f t="shared" si="104"/>
        <v>12</v>
      </c>
      <c r="M808" s="5" t="str">
        <f t="shared" si="105"/>
        <v>195</v>
      </c>
    </row>
    <row r="809" spans="1:13" hidden="1">
      <c r="A809" s="303" t="s">
        <v>3684</v>
      </c>
      <c r="B809" s="65" t="str">
        <f t="shared" si="98"/>
        <v>19501</v>
      </c>
      <c r="C809" s="65" t="s">
        <v>979</v>
      </c>
      <c r="D809" s="301" t="str">
        <f t="shared" si="99"/>
        <v>N03,N04,N05,N06,N07,N08,N09,N10,N11,N13,N14,N15,N16</v>
      </c>
      <c r="E809" s="5" t="str">
        <f t="shared" si="100"/>
        <v>N03,N04,N05,N06,N07,N08,N09,N10,N11,N13,N14,N15,N16</v>
      </c>
      <c r="F809" s="5" t="s">
        <v>129</v>
      </c>
      <c r="G809" s="18">
        <v>76</v>
      </c>
      <c r="H809" s="300" t="s">
        <v>3420</v>
      </c>
      <c r="I809" s="5">
        <f t="shared" si="101"/>
        <v>13</v>
      </c>
      <c r="J809" s="5">
        <f t="shared" si="102"/>
        <v>1108</v>
      </c>
      <c r="K809" s="5" t="str">
        <f t="shared" si="103"/>
        <v/>
      </c>
      <c r="L809" s="5">
        <f t="shared" si="104"/>
        <v>13</v>
      </c>
      <c r="M809" s="5" t="str">
        <f t="shared" si="105"/>
        <v>195</v>
      </c>
    </row>
    <row r="810" spans="1:13" hidden="1">
      <c r="A810" s="304" t="s">
        <v>3684</v>
      </c>
      <c r="B810" s="65" t="str">
        <f t="shared" si="98"/>
        <v>19501</v>
      </c>
      <c r="C810" s="66" t="s">
        <v>979</v>
      </c>
      <c r="D810" s="301" t="str">
        <f t="shared" si="99"/>
        <v>N03,N04,N05,N06,N07,N08,N09,N10,N11,N13,N14,N15,N16,N17</v>
      </c>
      <c r="E810" s="5" t="str">
        <f t="shared" si="100"/>
        <v>N03,N04,N05,N06,N07,N08,N09,N10,N11,N13,N14,N15,N16,N17</v>
      </c>
      <c r="F810" s="5" t="s">
        <v>130</v>
      </c>
      <c r="G810" s="18">
        <v>67</v>
      </c>
      <c r="H810" s="300" t="s">
        <v>3420</v>
      </c>
      <c r="I810" s="5">
        <f t="shared" si="101"/>
        <v>14</v>
      </c>
      <c r="J810" s="5">
        <f t="shared" si="102"/>
        <v>1175</v>
      </c>
      <c r="K810" s="5" t="str">
        <f t="shared" si="103"/>
        <v/>
      </c>
      <c r="L810" s="5">
        <f t="shared" si="104"/>
        <v>14</v>
      </c>
      <c r="M810" s="5" t="str">
        <f t="shared" si="105"/>
        <v>195</v>
      </c>
    </row>
    <row r="811" spans="1:13" hidden="1">
      <c r="A811" s="303" t="s">
        <v>3684</v>
      </c>
      <c r="B811" s="65" t="str">
        <f t="shared" si="98"/>
        <v>19501</v>
      </c>
      <c r="C811" s="65" t="s">
        <v>979</v>
      </c>
      <c r="D811" s="301" t="str">
        <f t="shared" si="99"/>
        <v>N03,N04,N05,N06,N07,N08,N09,N10,N11,N13,N14,N15,N16,N17,N19</v>
      </c>
      <c r="E811" s="5" t="str">
        <f t="shared" si="100"/>
        <v>N03,N04,N05,N06,N07,N08,N09,N10,N11,N13,N14,N15,N16,N17,N19</v>
      </c>
      <c r="F811" s="5" t="s">
        <v>112</v>
      </c>
      <c r="G811" s="18">
        <v>95</v>
      </c>
      <c r="H811" s="300" t="s">
        <v>3420</v>
      </c>
      <c r="I811" s="5">
        <f t="shared" si="101"/>
        <v>15</v>
      </c>
      <c r="J811" s="5">
        <f t="shared" si="102"/>
        <v>1270</v>
      </c>
      <c r="K811" s="5" t="str">
        <f t="shared" si="103"/>
        <v/>
      </c>
      <c r="L811" s="5">
        <f t="shared" si="104"/>
        <v>15</v>
      </c>
      <c r="M811" s="5" t="str">
        <f t="shared" si="105"/>
        <v>195</v>
      </c>
    </row>
    <row r="812" spans="1:13" hidden="1">
      <c r="A812" s="304" t="s">
        <v>3684</v>
      </c>
      <c r="B812" s="65" t="str">
        <f t="shared" si="98"/>
        <v>19501</v>
      </c>
      <c r="C812" s="66" t="s">
        <v>979</v>
      </c>
      <c r="D812" s="301" t="str">
        <f t="shared" si="99"/>
        <v>N03,N04,N05,N06,N07,N08,N09,N10,N11,N13,N14,N15,N16,N17,N19,N20</v>
      </c>
      <c r="E812" s="5" t="str">
        <f t="shared" si="100"/>
        <v>N03,N04,N05,N06,N07,N08,N09,N10,N11,N13,N14,N15,N16,N17,N19,N20</v>
      </c>
      <c r="F812" s="5" t="s">
        <v>100</v>
      </c>
      <c r="G812" s="18">
        <v>69</v>
      </c>
      <c r="H812" s="300" t="s">
        <v>3420</v>
      </c>
      <c r="I812" s="5">
        <f t="shared" si="101"/>
        <v>16</v>
      </c>
      <c r="J812" s="5">
        <f t="shared" si="102"/>
        <v>1339</v>
      </c>
      <c r="K812" s="5" t="str">
        <f t="shared" si="103"/>
        <v/>
      </c>
      <c r="L812" s="5">
        <f t="shared" si="104"/>
        <v>16</v>
      </c>
      <c r="M812" s="5" t="str">
        <f t="shared" si="105"/>
        <v>195</v>
      </c>
    </row>
    <row r="813" spans="1:13">
      <c r="A813" s="303" t="s">
        <v>3684</v>
      </c>
      <c r="B813" s="65" t="str">
        <f t="shared" si="98"/>
        <v>19501</v>
      </c>
      <c r="C813" s="65" t="s">
        <v>979</v>
      </c>
      <c r="D813" s="301" t="str">
        <f t="shared" si="99"/>
        <v>N03-N21</v>
      </c>
      <c r="E813" s="5" t="str">
        <f t="shared" si="100"/>
        <v>N03,N04,N05,N06,N07,N08,N09,N10,N11,N13,N14,N15,N16,N17,N19,N20,N21</v>
      </c>
      <c r="F813" s="5" t="s">
        <v>138</v>
      </c>
      <c r="G813" s="18">
        <v>78</v>
      </c>
      <c r="H813" s="300" t="s">
        <v>3420</v>
      </c>
      <c r="I813" s="5">
        <f t="shared" si="101"/>
        <v>17</v>
      </c>
      <c r="J813" s="5">
        <f t="shared" si="102"/>
        <v>1417</v>
      </c>
      <c r="K813" s="5" t="str">
        <f t="shared" si="103"/>
        <v>X</v>
      </c>
      <c r="L813" s="5">
        <f t="shared" si="104"/>
        <v>17</v>
      </c>
      <c r="M813" s="5" t="str">
        <f t="shared" si="105"/>
        <v>195</v>
      </c>
    </row>
    <row r="814" spans="1:13" hidden="1">
      <c r="A814" s="304" t="s">
        <v>3685</v>
      </c>
      <c r="B814" s="65" t="str">
        <f t="shared" si="98"/>
        <v>22152</v>
      </c>
      <c r="C814" s="66" t="s">
        <v>1398</v>
      </c>
      <c r="D814" s="301" t="str">
        <f t="shared" si="99"/>
        <v>N01</v>
      </c>
      <c r="E814" s="5" t="str">
        <f t="shared" si="100"/>
        <v>N01</v>
      </c>
      <c r="F814" s="5" t="s">
        <v>92</v>
      </c>
      <c r="G814" s="18">
        <v>41</v>
      </c>
      <c r="H814" s="300" t="s">
        <v>3421</v>
      </c>
      <c r="I814" s="5">
        <f t="shared" si="101"/>
        <v>1</v>
      </c>
      <c r="J814" s="5">
        <f t="shared" si="102"/>
        <v>41</v>
      </c>
      <c r="K814" s="5" t="str">
        <f t="shared" si="103"/>
        <v/>
      </c>
      <c r="L814" s="5">
        <f t="shared" si="104"/>
        <v>1</v>
      </c>
      <c r="M814" s="5" t="str">
        <f t="shared" si="105"/>
        <v>221</v>
      </c>
    </row>
    <row r="815" spans="1:13">
      <c r="A815" s="303" t="s">
        <v>3685</v>
      </c>
      <c r="B815" s="65" t="str">
        <f t="shared" si="98"/>
        <v>22152</v>
      </c>
      <c r="C815" s="65" t="s">
        <v>1398</v>
      </c>
      <c r="D815" s="301" t="str">
        <f t="shared" si="99"/>
        <v>N01-N02</v>
      </c>
      <c r="E815" s="5" t="str">
        <f t="shared" si="100"/>
        <v>N01,N02</v>
      </c>
      <c r="F815" s="5" t="s">
        <v>97</v>
      </c>
      <c r="G815" s="18">
        <v>44</v>
      </c>
      <c r="H815" s="300" t="s">
        <v>3421</v>
      </c>
      <c r="I815" s="5">
        <f t="shared" si="101"/>
        <v>2</v>
      </c>
      <c r="J815" s="5">
        <f t="shared" si="102"/>
        <v>85</v>
      </c>
      <c r="K815" s="5" t="str">
        <f t="shared" si="103"/>
        <v>X</v>
      </c>
      <c r="L815" s="5">
        <f t="shared" si="104"/>
        <v>2</v>
      </c>
      <c r="M815" s="5" t="str">
        <f t="shared" si="105"/>
        <v>221</v>
      </c>
    </row>
    <row r="816" spans="1:13" hidden="1">
      <c r="A816" s="304" t="s">
        <v>3686</v>
      </c>
      <c r="B816" s="65" t="str">
        <f t="shared" si="98"/>
        <v>22153</v>
      </c>
      <c r="C816" s="66" t="s">
        <v>401</v>
      </c>
      <c r="D816" s="301" t="str">
        <f t="shared" si="99"/>
        <v>N01</v>
      </c>
      <c r="E816" s="5" t="str">
        <f t="shared" si="100"/>
        <v>N01</v>
      </c>
      <c r="F816" s="5" t="s">
        <v>92</v>
      </c>
      <c r="G816" s="18">
        <v>31</v>
      </c>
      <c r="H816" s="300" t="s">
        <v>3420</v>
      </c>
      <c r="I816" s="5">
        <f t="shared" si="101"/>
        <v>1</v>
      </c>
      <c r="J816" s="5">
        <f t="shared" si="102"/>
        <v>31</v>
      </c>
      <c r="K816" s="5" t="str">
        <f t="shared" si="103"/>
        <v/>
      </c>
      <c r="L816" s="5">
        <f t="shared" si="104"/>
        <v>1</v>
      </c>
      <c r="M816" s="5" t="str">
        <f t="shared" si="105"/>
        <v>221</v>
      </c>
    </row>
    <row r="817" spans="1:15">
      <c r="A817" s="303" t="s">
        <v>3686</v>
      </c>
      <c r="B817" s="65" t="str">
        <f t="shared" si="98"/>
        <v>22153</v>
      </c>
      <c r="C817" s="65" t="s">
        <v>401</v>
      </c>
      <c r="D817" s="301" t="str">
        <f t="shared" si="99"/>
        <v>N01-N02</v>
      </c>
      <c r="E817" s="5" t="str">
        <f t="shared" si="100"/>
        <v>N01,N02</v>
      </c>
      <c r="F817" s="5" t="s">
        <v>97</v>
      </c>
      <c r="G817" s="18">
        <v>36</v>
      </c>
      <c r="H817" s="300" t="s">
        <v>3420</v>
      </c>
      <c r="I817" s="5">
        <f t="shared" si="101"/>
        <v>2</v>
      </c>
      <c r="J817" s="5">
        <f t="shared" si="102"/>
        <v>67</v>
      </c>
      <c r="K817" s="5" t="str">
        <f t="shared" si="103"/>
        <v>X</v>
      </c>
      <c r="L817" s="5">
        <f t="shared" si="104"/>
        <v>2</v>
      </c>
      <c r="M817" s="5" t="str">
        <f t="shared" si="105"/>
        <v>221</v>
      </c>
      <c r="O817" s="1"/>
    </row>
    <row r="818" spans="1:15" hidden="1">
      <c r="A818" s="304" t="s">
        <v>3687</v>
      </c>
      <c r="B818" s="65" t="str">
        <f t="shared" si="98"/>
        <v>22154</v>
      </c>
      <c r="C818" s="66" t="s">
        <v>171</v>
      </c>
      <c r="D818" s="301" t="str">
        <f t="shared" si="99"/>
        <v>N01</v>
      </c>
      <c r="E818" s="5" t="str">
        <f t="shared" si="100"/>
        <v>N01</v>
      </c>
      <c r="F818" s="5" t="s">
        <v>92</v>
      </c>
      <c r="G818" s="18">
        <v>39</v>
      </c>
      <c r="H818" s="300" t="s">
        <v>3420</v>
      </c>
      <c r="I818" s="5">
        <f t="shared" si="101"/>
        <v>1</v>
      </c>
      <c r="J818" s="5">
        <f t="shared" si="102"/>
        <v>39</v>
      </c>
      <c r="K818" s="5" t="str">
        <f t="shared" si="103"/>
        <v/>
      </c>
      <c r="L818" s="5">
        <f t="shared" si="104"/>
        <v>1</v>
      </c>
      <c r="M818" s="5" t="str">
        <f t="shared" si="105"/>
        <v>221</v>
      </c>
    </row>
    <row r="819" spans="1:15">
      <c r="A819" s="303" t="s">
        <v>3687</v>
      </c>
      <c r="B819" s="65" t="str">
        <f t="shared" si="98"/>
        <v>22154</v>
      </c>
      <c r="C819" s="65" t="s">
        <v>171</v>
      </c>
      <c r="D819" s="301" t="str">
        <f t="shared" si="99"/>
        <v>N01-N02</v>
      </c>
      <c r="E819" s="5" t="str">
        <f t="shared" si="100"/>
        <v>N01,N02</v>
      </c>
      <c r="F819" s="5" t="s">
        <v>97</v>
      </c>
      <c r="G819" s="18">
        <v>41</v>
      </c>
      <c r="H819" s="300" t="s">
        <v>3420</v>
      </c>
      <c r="I819" s="5">
        <f t="shared" si="101"/>
        <v>2</v>
      </c>
      <c r="J819" s="5">
        <f t="shared" si="102"/>
        <v>80</v>
      </c>
      <c r="K819" s="5" t="str">
        <f t="shared" si="103"/>
        <v>X</v>
      </c>
      <c r="L819" s="5">
        <f t="shared" si="104"/>
        <v>2</v>
      </c>
      <c r="M819" s="5" t="str">
        <f t="shared" si="105"/>
        <v>221</v>
      </c>
    </row>
    <row r="820" spans="1:15" hidden="1">
      <c r="A820" s="304" t="s">
        <v>3688</v>
      </c>
      <c r="B820" s="65" t="str">
        <f t="shared" si="98"/>
        <v>22155</v>
      </c>
      <c r="C820" s="66" t="s">
        <v>1399</v>
      </c>
      <c r="D820" s="301" t="str">
        <f t="shared" si="99"/>
        <v>N01</v>
      </c>
      <c r="E820" s="5" t="str">
        <f t="shared" si="100"/>
        <v>N01</v>
      </c>
      <c r="F820" s="5" t="s">
        <v>92</v>
      </c>
      <c r="G820" s="18">
        <v>50</v>
      </c>
      <c r="H820" s="300" t="s">
        <v>3421</v>
      </c>
      <c r="I820" s="5">
        <f t="shared" si="101"/>
        <v>1</v>
      </c>
      <c r="J820" s="5">
        <f t="shared" si="102"/>
        <v>50</v>
      </c>
      <c r="K820" s="5" t="str">
        <f t="shared" si="103"/>
        <v/>
      </c>
      <c r="L820" s="5">
        <f t="shared" si="104"/>
        <v>1</v>
      </c>
      <c r="M820" s="5" t="str">
        <f t="shared" si="105"/>
        <v>221</v>
      </c>
    </row>
    <row r="821" spans="1:15">
      <c r="A821" s="303" t="s">
        <v>3688</v>
      </c>
      <c r="B821" s="65" t="str">
        <f t="shared" si="98"/>
        <v>22155</v>
      </c>
      <c r="C821" s="65" t="s">
        <v>1399</v>
      </c>
      <c r="D821" s="301" t="str">
        <f t="shared" si="99"/>
        <v>N01-N02</v>
      </c>
      <c r="E821" s="5" t="str">
        <f t="shared" si="100"/>
        <v>N01,N02</v>
      </c>
      <c r="F821" s="5" t="s">
        <v>97</v>
      </c>
      <c r="G821" s="18">
        <v>51</v>
      </c>
      <c r="H821" s="300" t="s">
        <v>3421</v>
      </c>
      <c r="I821" s="5">
        <f t="shared" si="101"/>
        <v>2</v>
      </c>
      <c r="J821" s="5">
        <f t="shared" si="102"/>
        <v>101</v>
      </c>
      <c r="K821" s="5" t="str">
        <f t="shared" si="103"/>
        <v>X</v>
      </c>
      <c r="L821" s="5">
        <f t="shared" si="104"/>
        <v>2</v>
      </c>
      <c r="M821" s="5" t="str">
        <f t="shared" si="105"/>
        <v>221</v>
      </c>
    </row>
    <row r="822" spans="1:15" hidden="1">
      <c r="A822" s="304" t="s">
        <v>3689</v>
      </c>
      <c r="B822" s="65" t="str">
        <f t="shared" si="98"/>
        <v>22158</v>
      </c>
      <c r="C822" s="66" t="s">
        <v>1400</v>
      </c>
      <c r="D822" s="301" t="str">
        <f t="shared" si="99"/>
        <v>N01</v>
      </c>
      <c r="E822" s="5" t="str">
        <f t="shared" si="100"/>
        <v>N01</v>
      </c>
      <c r="F822" s="5" t="s">
        <v>92</v>
      </c>
      <c r="G822" s="18">
        <v>46</v>
      </c>
      <c r="H822" s="300" t="s">
        <v>3421</v>
      </c>
      <c r="I822" s="5">
        <f t="shared" si="101"/>
        <v>1</v>
      </c>
      <c r="J822" s="5">
        <f t="shared" si="102"/>
        <v>46</v>
      </c>
      <c r="K822" s="5" t="str">
        <f t="shared" si="103"/>
        <v/>
      </c>
      <c r="L822" s="5">
        <f t="shared" si="104"/>
        <v>1</v>
      </c>
      <c r="M822" s="5" t="str">
        <f t="shared" si="105"/>
        <v>221</v>
      </c>
    </row>
    <row r="823" spans="1:15">
      <c r="A823" s="303" t="s">
        <v>3689</v>
      </c>
      <c r="B823" s="65" t="str">
        <f t="shared" si="98"/>
        <v>22158</v>
      </c>
      <c r="C823" s="65" t="s">
        <v>1400</v>
      </c>
      <c r="D823" s="301" t="str">
        <f t="shared" si="99"/>
        <v>N01-N02</v>
      </c>
      <c r="E823" s="5" t="str">
        <f t="shared" si="100"/>
        <v>N01,N02</v>
      </c>
      <c r="F823" s="5" t="s">
        <v>97</v>
      </c>
      <c r="G823" s="18">
        <v>43</v>
      </c>
      <c r="H823" s="300" t="s">
        <v>3421</v>
      </c>
      <c r="I823" s="5">
        <f t="shared" si="101"/>
        <v>2</v>
      </c>
      <c r="J823" s="5">
        <f t="shared" si="102"/>
        <v>89</v>
      </c>
      <c r="K823" s="5" t="str">
        <f t="shared" si="103"/>
        <v>X</v>
      </c>
      <c r="L823" s="5">
        <f t="shared" si="104"/>
        <v>2</v>
      </c>
      <c r="M823" s="5" t="str">
        <f t="shared" si="105"/>
        <v>221</v>
      </c>
    </row>
    <row r="824" spans="1:15">
      <c r="A824" s="304" t="s">
        <v>3690</v>
      </c>
      <c r="B824" s="65" t="str">
        <f t="shared" si="98"/>
        <v>22160</v>
      </c>
      <c r="C824" s="66" t="s">
        <v>1401</v>
      </c>
      <c r="D824" s="301" t="str">
        <f t="shared" si="99"/>
        <v>N01</v>
      </c>
      <c r="E824" s="5" t="str">
        <f t="shared" si="100"/>
        <v>N01</v>
      </c>
      <c r="F824" s="5" t="s">
        <v>92</v>
      </c>
      <c r="G824" s="18">
        <v>54</v>
      </c>
      <c r="H824" s="300" t="s">
        <v>3421</v>
      </c>
      <c r="I824" s="5">
        <f t="shared" si="101"/>
        <v>1</v>
      </c>
      <c r="J824" s="5">
        <f t="shared" si="102"/>
        <v>54</v>
      </c>
      <c r="K824" s="5" t="str">
        <f t="shared" si="103"/>
        <v>X</v>
      </c>
      <c r="L824" s="5">
        <f t="shared" si="104"/>
        <v>1</v>
      </c>
      <c r="M824" s="5" t="str">
        <f t="shared" si="105"/>
        <v>221</v>
      </c>
    </row>
    <row r="825" spans="1:15">
      <c r="A825" s="303" t="s">
        <v>3691</v>
      </c>
      <c r="B825" s="65" t="str">
        <f t="shared" si="98"/>
        <v>22166</v>
      </c>
      <c r="C825" s="65" t="s">
        <v>1402</v>
      </c>
      <c r="D825" s="301" t="str">
        <f t="shared" si="99"/>
        <v>N01</v>
      </c>
      <c r="E825" s="5" t="str">
        <f t="shared" si="100"/>
        <v>N01</v>
      </c>
      <c r="F825" s="5" t="s">
        <v>92</v>
      </c>
      <c r="G825" s="18">
        <v>14</v>
      </c>
      <c r="H825" s="300" t="s">
        <v>3422</v>
      </c>
      <c r="I825" s="5">
        <f t="shared" si="101"/>
        <v>1</v>
      </c>
      <c r="J825" s="5">
        <f t="shared" si="102"/>
        <v>14</v>
      </c>
      <c r="K825" s="5" t="str">
        <f t="shared" si="103"/>
        <v>X</v>
      </c>
      <c r="L825" s="5">
        <f t="shared" si="104"/>
        <v>1</v>
      </c>
      <c r="M825" s="5" t="str">
        <f t="shared" si="105"/>
        <v>221</v>
      </c>
    </row>
    <row r="826" spans="1:15">
      <c r="A826" s="304" t="s">
        <v>3692</v>
      </c>
      <c r="B826" s="65" t="str">
        <f t="shared" si="98"/>
        <v>22167</v>
      </c>
      <c r="C826" s="66" t="s">
        <v>1394</v>
      </c>
      <c r="D826" s="301" t="str">
        <f t="shared" si="99"/>
        <v>N01</v>
      </c>
      <c r="E826" s="5" t="str">
        <f t="shared" si="100"/>
        <v>N01</v>
      </c>
      <c r="F826" s="5" t="s">
        <v>92</v>
      </c>
      <c r="G826" s="18">
        <v>18</v>
      </c>
      <c r="H826" s="300" t="s">
        <v>3422</v>
      </c>
      <c r="I826" s="5">
        <f t="shared" si="101"/>
        <v>1</v>
      </c>
      <c r="J826" s="5">
        <f t="shared" si="102"/>
        <v>18</v>
      </c>
      <c r="K826" s="5" t="str">
        <f t="shared" si="103"/>
        <v>X</v>
      </c>
      <c r="L826" s="5">
        <f t="shared" si="104"/>
        <v>1</v>
      </c>
      <c r="M826" s="5" t="str">
        <f t="shared" si="105"/>
        <v>221</v>
      </c>
    </row>
    <row r="827" spans="1:15" hidden="1">
      <c r="A827" s="303" t="s">
        <v>3693</v>
      </c>
      <c r="B827" s="65" t="str">
        <f t="shared" si="98"/>
        <v>22170</v>
      </c>
      <c r="C827" s="65" t="s">
        <v>1403</v>
      </c>
      <c r="D827" s="301" t="str">
        <f t="shared" si="99"/>
        <v>N01</v>
      </c>
      <c r="E827" s="5" t="str">
        <f t="shared" si="100"/>
        <v>N01</v>
      </c>
      <c r="F827" s="5" t="s">
        <v>92</v>
      </c>
      <c r="G827" s="18">
        <v>46</v>
      </c>
      <c r="H827" s="300" t="s">
        <v>3419</v>
      </c>
      <c r="I827" s="5">
        <f t="shared" si="101"/>
        <v>1</v>
      </c>
      <c r="J827" s="5">
        <f t="shared" si="102"/>
        <v>46</v>
      </c>
      <c r="K827" s="5" t="str">
        <f t="shared" si="103"/>
        <v/>
      </c>
      <c r="L827" s="5">
        <f t="shared" si="104"/>
        <v>1</v>
      </c>
      <c r="M827" s="5" t="str">
        <f t="shared" si="105"/>
        <v>221</v>
      </c>
    </row>
    <row r="828" spans="1:15" hidden="1">
      <c r="A828" s="304" t="s">
        <v>3693</v>
      </c>
      <c r="B828" s="65" t="str">
        <f t="shared" si="98"/>
        <v>22170</v>
      </c>
      <c r="C828" s="66" t="s">
        <v>1403</v>
      </c>
      <c r="D828" s="301" t="str">
        <f t="shared" si="99"/>
        <v>N01,N02</v>
      </c>
      <c r="E828" s="5" t="str">
        <f t="shared" si="100"/>
        <v>N01,N02</v>
      </c>
      <c r="F828" s="5" t="s">
        <v>97</v>
      </c>
      <c r="G828" s="18">
        <v>38</v>
      </c>
      <c r="H828" s="300" t="s">
        <v>3419</v>
      </c>
      <c r="I828" s="5">
        <f t="shared" si="101"/>
        <v>2</v>
      </c>
      <c r="J828" s="5">
        <f t="shared" si="102"/>
        <v>84</v>
      </c>
      <c r="K828" s="5" t="str">
        <f t="shared" si="103"/>
        <v/>
      </c>
      <c r="L828" s="5">
        <f t="shared" si="104"/>
        <v>2</v>
      </c>
      <c r="M828" s="5" t="str">
        <f t="shared" si="105"/>
        <v>221</v>
      </c>
    </row>
    <row r="829" spans="1:15" hidden="1">
      <c r="A829" s="303" t="s">
        <v>3693</v>
      </c>
      <c r="B829" s="65" t="str">
        <f t="shared" si="98"/>
        <v>22170</v>
      </c>
      <c r="C829" s="65" t="s">
        <v>1403</v>
      </c>
      <c r="D829" s="301" t="str">
        <f t="shared" si="99"/>
        <v>N01,N02,N03</v>
      </c>
      <c r="E829" s="5" t="str">
        <f t="shared" si="100"/>
        <v>N01,N02,N03</v>
      </c>
      <c r="F829" s="5" t="s">
        <v>95</v>
      </c>
      <c r="G829" s="18">
        <v>45</v>
      </c>
      <c r="H829" s="300" t="s">
        <v>3419</v>
      </c>
      <c r="I829" s="5">
        <f t="shared" si="101"/>
        <v>3</v>
      </c>
      <c r="J829" s="5">
        <f t="shared" si="102"/>
        <v>129</v>
      </c>
      <c r="K829" s="5" t="str">
        <f t="shared" si="103"/>
        <v/>
      </c>
      <c r="L829" s="5">
        <f t="shared" si="104"/>
        <v>3</v>
      </c>
      <c r="M829" s="5" t="str">
        <f t="shared" si="105"/>
        <v>221</v>
      </c>
    </row>
    <row r="830" spans="1:15" hidden="1">
      <c r="A830" s="304" t="s">
        <v>3693</v>
      </c>
      <c r="B830" s="65" t="str">
        <f t="shared" si="98"/>
        <v>22170</v>
      </c>
      <c r="C830" s="66" t="s">
        <v>1403</v>
      </c>
      <c r="D830" s="301" t="str">
        <f t="shared" si="99"/>
        <v>N01,N02,N03,N04</v>
      </c>
      <c r="E830" s="5" t="str">
        <f t="shared" si="100"/>
        <v>N01,N02,N03,N04</v>
      </c>
      <c r="F830" s="5" t="s">
        <v>96</v>
      </c>
      <c r="G830" s="18">
        <v>38</v>
      </c>
      <c r="H830" s="300" t="s">
        <v>3419</v>
      </c>
      <c r="I830" s="5">
        <f t="shared" si="101"/>
        <v>4</v>
      </c>
      <c r="J830" s="5">
        <f t="shared" si="102"/>
        <v>167</v>
      </c>
      <c r="K830" s="5" t="str">
        <f t="shared" si="103"/>
        <v/>
      </c>
      <c r="L830" s="5">
        <f t="shared" si="104"/>
        <v>4</v>
      </c>
      <c r="M830" s="5" t="str">
        <f t="shared" si="105"/>
        <v>221</v>
      </c>
    </row>
    <row r="831" spans="1:15" hidden="1">
      <c r="A831" s="303" t="s">
        <v>3693</v>
      </c>
      <c r="B831" s="65" t="str">
        <f t="shared" si="98"/>
        <v>22170</v>
      </c>
      <c r="C831" s="65" t="s">
        <v>1403</v>
      </c>
      <c r="D831" s="301" t="str">
        <f t="shared" si="99"/>
        <v>N01,N02,N03,N04,N05</v>
      </c>
      <c r="E831" s="5" t="str">
        <f t="shared" si="100"/>
        <v>N01,N02,N03,N04,N05</v>
      </c>
      <c r="F831" s="5" t="s">
        <v>94</v>
      </c>
      <c r="G831" s="18">
        <v>44</v>
      </c>
      <c r="H831" s="300" t="s">
        <v>3419</v>
      </c>
      <c r="I831" s="5">
        <f t="shared" si="101"/>
        <v>5</v>
      </c>
      <c r="J831" s="5">
        <f t="shared" si="102"/>
        <v>211</v>
      </c>
      <c r="K831" s="5" t="str">
        <f t="shared" si="103"/>
        <v/>
      </c>
      <c r="L831" s="5">
        <f t="shared" si="104"/>
        <v>5</v>
      </c>
      <c r="M831" s="5" t="str">
        <f t="shared" si="105"/>
        <v>221</v>
      </c>
    </row>
    <row r="832" spans="1:15" hidden="1">
      <c r="A832" s="304" t="s">
        <v>3693</v>
      </c>
      <c r="B832" s="65" t="str">
        <f t="shared" si="98"/>
        <v>22170</v>
      </c>
      <c r="C832" s="66" t="s">
        <v>1403</v>
      </c>
      <c r="D832" s="301" t="str">
        <f t="shared" si="99"/>
        <v>N01,N02,N03,N04,N05,N06</v>
      </c>
      <c r="E832" s="5" t="str">
        <f t="shared" si="100"/>
        <v>N01,N02,N03,N04,N05,N06</v>
      </c>
      <c r="F832" s="5" t="s">
        <v>93</v>
      </c>
      <c r="G832" s="18">
        <v>45</v>
      </c>
      <c r="H832" s="300" t="s">
        <v>3419</v>
      </c>
      <c r="I832" s="5">
        <f t="shared" si="101"/>
        <v>6</v>
      </c>
      <c r="J832" s="5">
        <f t="shared" si="102"/>
        <v>256</v>
      </c>
      <c r="K832" s="5" t="str">
        <f t="shared" si="103"/>
        <v/>
      </c>
      <c r="L832" s="5">
        <f t="shared" si="104"/>
        <v>6</v>
      </c>
      <c r="M832" s="5" t="str">
        <f t="shared" si="105"/>
        <v>221</v>
      </c>
    </row>
    <row r="833" spans="1:13" hidden="1">
      <c r="A833" s="303" t="s">
        <v>3693</v>
      </c>
      <c r="B833" s="65" t="str">
        <f t="shared" si="98"/>
        <v>22170</v>
      </c>
      <c r="C833" s="65" t="s">
        <v>1403</v>
      </c>
      <c r="D833" s="301" t="str">
        <f t="shared" si="99"/>
        <v>N01,N02,N03,N04,N05,N06,N07</v>
      </c>
      <c r="E833" s="5" t="str">
        <f t="shared" si="100"/>
        <v>N01,N02,N03,N04,N05,N06,N07</v>
      </c>
      <c r="F833" s="5" t="s">
        <v>122</v>
      </c>
      <c r="G833" s="18">
        <v>47</v>
      </c>
      <c r="H833" s="300" t="s">
        <v>3419</v>
      </c>
      <c r="I833" s="5">
        <f t="shared" si="101"/>
        <v>7</v>
      </c>
      <c r="J833" s="5">
        <f t="shared" si="102"/>
        <v>303</v>
      </c>
      <c r="K833" s="5" t="str">
        <f t="shared" si="103"/>
        <v/>
      </c>
      <c r="L833" s="5">
        <f t="shared" si="104"/>
        <v>7</v>
      </c>
      <c r="M833" s="5" t="str">
        <f t="shared" si="105"/>
        <v>221</v>
      </c>
    </row>
    <row r="834" spans="1:13" hidden="1">
      <c r="A834" s="304" t="s">
        <v>3693</v>
      </c>
      <c r="B834" s="65" t="str">
        <f t="shared" si="98"/>
        <v>22170</v>
      </c>
      <c r="C834" s="65" t="s">
        <v>1403</v>
      </c>
      <c r="D834" s="301" t="str">
        <f t="shared" si="99"/>
        <v>N01,N02,N03,N04,N05,N06,N07,N08</v>
      </c>
      <c r="E834" s="5" t="str">
        <f t="shared" si="100"/>
        <v>N01,N02,N03,N04,N05,N06,N07,N08</v>
      </c>
      <c r="F834" s="5" t="s">
        <v>99</v>
      </c>
      <c r="G834" s="18">
        <v>45</v>
      </c>
      <c r="H834" s="300" t="s">
        <v>3419</v>
      </c>
      <c r="I834" s="5">
        <f t="shared" si="101"/>
        <v>8</v>
      </c>
      <c r="J834" s="5">
        <f t="shared" si="102"/>
        <v>348</v>
      </c>
      <c r="K834" s="5" t="str">
        <f t="shared" si="103"/>
        <v/>
      </c>
      <c r="L834" s="5">
        <f t="shared" si="104"/>
        <v>8</v>
      </c>
      <c r="M834" s="5" t="str">
        <f t="shared" si="105"/>
        <v>221</v>
      </c>
    </row>
    <row r="835" spans="1:13" hidden="1">
      <c r="A835" s="303" t="s">
        <v>3693</v>
      </c>
      <c r="B835" s="65" t="str">
        <f t="shared" ref="B835:B898" si="106">LEFT(A835,(LEN(A835)-5))</f>
        <v>22170</v>
      </c>
      <c r="C835" s="66" t="s">
        <v>1403</v>
      </c>
      <c r="D835" s="301" t="str">
        <f t="shared" ref="D835:D898" si="107">IF(AND(K835="x",LEN(E835)&gt;4),LEFT(E835,3)&amp;"-"&amp;RIGHT(E835,3),IF(LEN(K835)&lt;4,E835,""))</f>
        <v>N01,N02,N03,N04,N05,N06,N07,N08,N09</v>
      </c>
      <c r="E835" s="5" t="str">
        <f t="shared" ref="E835:E898" si="108">IF(A835=A834,E834&amp;","&amp;F835,F835)</f>
        <v>N01,N02,N03,N04,N05,N06,N07,N08,N09</v>
      </c>
      <c r="F835" s="5" t="s">
        <v>98</v>
      </c>
      <c r="G835" s="18">
        <v>45</v>
      </c>
      <c r="H835" s="300" t="s">
        <v>3419</v>
      </c>
      <c r="I835" s="5">
        <f t="shared" ref="I835:I898" si="109">IF(A835=A834,1+I834,1)</f>
        <v>9</v>
      </c>
      <c r="J835" s="5">
        <f t="shared" ref="J835:J898" si="110">IF(A835=A834,J834+G835,G835)</f>
        <v>393</v>
      </c>
      <c r="K835" s="5" t="str">
        <f t="shared" ref="K835:K898" si="111">IF(A836&lt;&gt;A835,"X","")</f>
        <v/>
      </c>
      <c r="L835" s="5">
        <f t="shared" ref="L835:L898" si="112">LEN(E835)-LEN(SUBSTITUTE(E835,",",""))+1</f>
        <v>9</v>
      </c>
      <c r="M835" s="5" t="str">
        <f t="shared" ref="M835:M898" si="113">LEFT(A835,3)</f>
        <v>221</v>
      </c>
    </row>
    <row r="836" spans="1:13" hidden="1">
      <c r="A836" s="304" t="s">
        <v>3693</v>
      </c>
      <c r="B836" s="65" t="str">
        <f t="shared" si="106"/>
        <v>22170</v>
      </c>
      <c r="C836" s="66" t="s">
        <v>1403</v>
      </c>
      <c r="D836" s="301" t="str">
        <f t="shared" si="107"/>
        <v>N01,N02,N03,N04,N05,N06,N07,N08,N09,N10</v>
      </c>
      <c r="E836" s="5" t="str">
        <f t="shared" si="108"/>
        <v>N01,N02,N03,N04,N05,N06,N07,N08,N09,N10</v>
      </c>
      <c r="F836" s="5" t="s">
        <v>123</v>
      </c>
      <c r="G836" s="18">
        <v>39</v>
      </c>
      <c r="H836" s="300" t="s">
        <v>3419</v>
      </c>
      <c r="I836" s="5">
        <f t="shared" si="109"/>
        <v>10</v>
      </c>
      <c r="J836" s="5">
        <f t="shared" si="110"/>
        <v>432</v>
      </c>
      <c r="K836" s="5" t="str">
        <f t="shared" si="111"/>
        <v/>
      </c>
      <c r="L836" s="5">
        <f t="shared" si="112"/>
        <v>10</v>
      </c>
      <c r="M836" s="5" t="str">
        <f t="shared" si="113"/>
        <v>221</v>
      </c>
    </row>
    <row r="837" spans="1:13" hidden="1">
      <c r="A837" s="303" t="s">
        <v>3693</v>
      </c>
      <c r="B837" s="65" t="str">
        <f t="shared" si="106"/>
        <v>22170</v>
      </c>
      <c r="C837" s="65" t="s">
        <v>1403</v>
      </c>
      <c r="D837" s="301" t="str">
        <f t="shared" si="107"/>
        <v>N01,N02,N03,N04,N05,N06,N07,N08,N09,N10,N11</v>
      </c>
      <c r="E837" s="5" t="str">
        <f t="shared" si="108"/>
        <v>N01,N02,N03,N04,N05,N06,N07,N08,N09,N10,N11</v>
      </c>
      <c r="F837" s="5" t="s">
        <v>124</v>
      </c>
      <c r="G837" s="18">
        <v>47</v>
      </c>
      <c r="H837" s="300" t="s">
        <v>3419</v>
      </c>
      <c r="I837" s="5">
        <f t="shared" si="109"/>
        <v>11</v>
      </c>
      <c r="J837" s="5">
        <f t="shared" si="110"/>
        <v>479</v>
      </c>
      <c r="K837" s="5" t="str">
        <f t="shared" si="111"/>
        <v/>
      </c>
      <c r="L837" s="5">
        <f t="shared" si="112"/>
        <v>11</v>
      </c>
      <c r="M837" s="5" t="str">
        <f t="shared" si="113"/>
        <v>221</v>
      </c>
    </row>
    <row r="838" spans="1:13">
      <c r="A838" s="304" t="s">
        <v>3693</v>
      </c>
      <c r="B838" s="65" t="str">
        <f t="shared" si="106"/>
        <v>22170</v>
      </c>
      <c r="C838" s="66" t="s">
        <v>1403</v>
      </c>
      <c r="D838" s="301" t="str">
        <f t="shared" si="107"/>
        <v>N01-N12</v>
      </c>
      <c r="E838" s="5" t="str">
        <f t="shared" si="108"/>
        <v>N01,N02,N03,N04,N05,N06,N07,N08,N09,N10,N11,N12</v>
      </c>
      <c r="F838" s="5" t="s">
        <v>125</v>
      </c>
      <c r="G838" s="18">
        <v>40</v>
      </c>
      <c r="H838" s="300" t="s">
        <v>3419</v>
      </c>
      <c r="I838" s="5">
        <f t="shared" si="109"/>
        <v>12</v>
      </c>
      <c r="J838" s="5">
        <f t="shared" si="110"/>
        <v>519</v>
      </c>
      <c r="K838" s="5" t="str">
        <f t="shared" si="111"/>
        <v>X</v>
      </c>
      <c r="L838" s="5">
        <f t="shared" si="112"/>
        <v>12</v>
      </c>
      <c r="M838" s="5" t="str">
        <f t="shared" si="113"/>
        <v>221</v>
      </c>
    </row>
    <row r="839" spans="1:13" hidden="1">
      <c r="A839" s="303" t="s">
        <v>3694</v>
      </c>
      <c r="B839" s="65" t="str">
        <f t="shared" si="106"/>
        <v>22201</v>
      </c>
      <c r="C839" s="65" t="s">
        <v>184</v>
      </c>
      <c r="D839" s="301" t="str">
        <f t="shared" si="107"/>
        <v>N01</v>
      </c>
      <c r="E839" s="5" t="str">
        <f t="shared" si="108"/>
        <v>N01</v>
      </c>
      <c r="F839" s="5" t="s">
        <v>92</v>
      </c>
      <c r="G839" s="18">
        <v>53</v>
      </c>
      <c r="H839" s="300" t="s">
        <v>3419</v>
      </c>
      <c r="I839" s="5">
        <f t="shared" si="109"/>
        <v>1</v>
      </c>
      <c r="J839" s="5">
        <f t="shared" si="110"/>
        <v>53</v>
      </c>
      <c r="K839" s="5" t="str">
        <f t="shared" si="111"/>
        <v/>
      </c>
      <c r="L839" s="5">
        <f t="shared" si="112"/>
        <v>1</v>
      </c>
      <c r="M839" s="5" t="str">
        <f t="shared" si="113"/>
        <v>222</v>
      </c>
    </row>
    <row r="840" spans="1:13" hidden="1">
      <c r="A840" s="304" t="s">
        <v>3694</v>
      </c>
      <c r="B840" s="65" t="str">
        <f t="shared" si="106"/>
        <v>22201</v>
      </c>
      <c r="C840" s="66" t="s">
        <v>184</v>
      </c>
      <c r="D840" s="301" t="str">
        <f t="shared" si="107"/>
        <v>N01,N02</v>
      </c>
      <c r="E840" s="5" t="str">
        <f t="shared" si="108"/>
        <v>N01,N02</v>
      </c>
      <c r="F840" s="5" t="s">
        <v>97</v>
      </c>
      <c r="G840" s="18">
        <v>50</v>
      </c>
      <c r="H840" s="300" t="s">
        <v>3419</v>
      </c>
      <c r="I840" s="5">
        <f t="shared" si="109"/>
        <v>2</v>
      </c>
      <c r="J840" s="5">
        <f t="shared" si="110"/>
        <v>103</v>
      </c>
      <c r="K840" s="5" t="str">
        <f t="shared" si="111"/>
        <v/>
      </c>
      <c r="L840" s="5">
        <f t="shared" si="112"/>
        <v>2</v>
      </c>
      <c r="M840" s="5" t="str">
        <f t="shared" si="113"/>
        <v>222</v>
      </c>
    </row>
    <row r="841" spans="1:13" hidden="1">
      <c r="A841" s="303" t="s">
        <v>3694</v>
      </c>
      <c r="B841" s="65" t="str">
        <f t="shared" si="106"/>
        <v>22201</v>
      </c>
      <c r="C841" s="65" t="s">
        <v>184</v>
      </c>
      <c r="D841" s="301" t="str">
        <f t="shared" si="107"/>
        <v>N01,N02,N03</v>
      </c>
      <c r="E841" s="5" t="str">
        <f t="shared" si="108"/>
        <v>N01,N02,N03</v>
      </c>
      <c r="F841" s="5" t="s">
        <v>95</v>
      </c>
      <c r="G841" s="18">
        <v>51</v>
      </c>
      <c r="H841" s="300" t="s">
        <v>3419</v>
      </c>
      <c r="I841" s="5">
        <f t="shared" si="109"/>
        <v>3</v>
      </c>
      <c r="J841" s="5">
        <f t="shared" si="110"/>
        <v>154</v>
      </c>
      <c r="K841" s="5" t="str">
        <f t="shared" si="111"/>
        <v/>
      </c>
      <c r="L841" s="5">
        <f t="shared" si="112"/>
        <v>3</v>
      </c>
      <c r="M841" s="5" t="str">
        <f t="shared" si="113"/>
        <v>222</v>
      </c>
    </row>
    <row r="842" spans="1:13" hidden="1">
      <c r="A842" s="304" t="s">
        <v>3694</v>
      </c>
      <c r="B842" s="65" t="str">
        <f t="shared" si="106"/>
        <v>22201</v>
      </c>
      <c r="C842" s="65" t="s">
        <v>184</v>
      </c>
      <c r="D842" s="301" t="str">
        <f t="shared" si="107"/>
        <v>N01,N02,N03,N04</v>
      </c>
      <c r="E842" s="5" t="str">
        <f t="shared" si="108"/>
        <v>N01,N02,N03,N04</v>
      </c>
      <c r="F842" s="5" t="s">
        <v>96</v>
      </c>
      <c r="G842" s="18">
        <v>50</v>
      </c>
      <c r="H842" s="300" t="s">
        <v>3419</v>
      </c>
      <c r="I842" s="5">
        <f t="shared" si="109"/>
        <v>4</v>
      </c>
      <c r="J842" s="5">
        <f t="shared" si="110"/>
        <v>204</v>
      </c>
      <c r="K842" s="5" t="str">
        <f t="shared" si="111"/>
        <v/>
      </c>
      <c r="L842" s="5">
        <f t="shared" si="112"/>
        <v>4</v>
      </c>
      <c r="M842" s="5" t="str">
        <f t="shared" si="113"/>
        <v>222</v>
      </c>
    </row>
    <row r="843" spans="1:13" hidden="1">
      <c r="A843" s="303" t="s">
        <v>3694</v>
      </c>
      <c r="B843" s="65" t="str">
        <f t="shared" si="106"/>
        <v>22201</v>
      </c>
      <c r="C843" s="66" t="s">
        <v>184</v>
      </c>
      <c r="D843" s="301" t="str">
        <f t="shared" si="107"/>
        <v>N01,N02,N03,N04,N05</v>
      </c>
      <c r="E843" s="5" t="str">
        <f t="shared" si="108"/>
        <v>N01,N02,N03,N04,N05</v>
      </c>
      <c r="F843" s="5" t="s">
        <v>94</v>
      </c>
      <c r="G843" s="18">
        <v>52</v>
      </c>
      <c r="H843" s="300" t="s">
        <v>3419</v>
      </c>
      <c r="I843" s="5">
        <f t="shared" si="109"/>
        <v>5</v>
      </c>
      <c r="J843" s="5">
        <f t="shared" si="110"/>
        <v>256</v>
      </c>
      <c r="K843" s="5" t="str">
        <f t="shared" si="111"/>
        <v/>
      </c>
      <c r="L843" s="5">
        <f t="shared" si="112"/>
        <v>5</v>
      </c>
      <c r="M843" s="5" t="str">
        <f t="shared" si="113"/>
        <v>222</v>
      </c>
    </row>
    <row r="844" spans="1:13" hidden="1">
      <c r="A844" s="304" t="s">
        <v>3694</v>
      </c>
      <c r="B844" s="65" t="str">
        <f t="shared" si="106"/>
        <v>22201</v>
      </c>
      <c r="C844" s="65" t="s">
        <v>184</v>
      </c>
      <c r="D844" s="301" t="str">
        <f t="shared" si="107"/>
        <v>N01,N02,N03,N04,N05,N06</v>
      </c>
      <c r="E844" s="5" t="str">
        <f t="shared" si="108"/>
        <v>N01,N02,N03,N04,N05,N06</v>
      </c>
      <c r="F844" s="5" t="s">
        <v>93</v>
      </c>
      <c r="G844" s="18">
        <v>48</v>
      </c>
      <c r="H844" s="300" t="s">
        <v>3419</v>
      </c>
      <c r="I844" s="5">
        <f t="shared" si="109"/>
        <v>6</v>
      </c>
      <c r="J844" s="5">
        <f t="shared" si="110"/>
        <v>304</v>
      </c>
      <c r="K844" s="5" t="str">
        <f t="shared" si="111"/>
        <v/>
      </c>
      <c r="L844" s="5">
        <f t="shared" si="112"/>
        <v>6</v>
      </c>
      <c r="M844" s="5" t="str">
        <f t="shared" si="113"/>
        <v>222</v>
      </c>
    </row>
    <row r="845" spans="1:13" hidden="1">
      <c r="A845" s="303" t="s">
        <v>3694</v>
      </c>
      <c r="B845" s="65" t="str">
        <f t="shared" si="106"/>
        <v>22201</v>
      </c>
      <c r="C845" s="66" t="s">
        <v>184</v>
      </c>
      <c r="D845" s="301" t="str">
        <f t="shared" si="107"/>
        <v>N01,N02,N03,N04,N05,N06,N07</v>
      </c>
      <c r="E845" s="5" t="str">
        <f t="shared" si="108"/>
        <v>N01,N02,N03,N04,N05,N06,N07</v>
      </c>
      <c r="F845" s="5" t="s">
        <v>122</v>
      </c>
      <c r="G845" s="18">
        <v>52</v>
      </c>
      <c r="H845" s="300" t="s">
        <v>3419</v>
      </c>
      <c r="I845" s="5">
        <f t="shared" si="109"/>
        <v>7</v>
      </c>
      <c r="J845" s="5">
        <f t="shared" si="110"/>
        <v>356</v>
      </c>
      <c r="K845" s="5" t="str">
        <f t="shared" si="111"/>
        <v/>
      </c>
      <c r="L845" s="5">
        <f t="shared" si="112"/>
        <v>7</v>
      </c>
      <c r="M845" s="5" t="str">
        <f t="shared" si="113"/>
        <v>222</v>
      </c>
    </row>
    <row r="846" spans="1:13" hidden="1">
      <c r="A846" s="304" t="s">
        <v>3694</v>
      </c>
      <c r="B846" s="65" t="str">
        <f t="shared" si="106"/>
        <v>22201</v>
      </c>
      <c r="C846" s="65" t="s">
        <v>184</v>
      </c>
      <c r="D846" s="301" t="str">
        <f t="shared" si="107"/>
        <v>N01,N02,N03,N04,N05,N06,N07,N08</v>
      </c>
      <c r="E846" s="5" t="str">
        <f t="shared" si="108"/>
        <v>N01,N02,N03,N04,N05,N06,N07,N08</v>
      </c>
      <c r="F846" s="5" t="s">
        <v>99</v>
      </c>
      <c r="G846" s="18">
        <v>50</v>
      </c>
      <c r="H846" s="300" t="s">
        <v>3419</v>
      </c>
      <c r="I846" s="5">
        <f t="shared" si="109"/>
        <v>8</v>
      </c>
      <c r="J846" s="5">
        <f t="shared" si="110"/>
        <v>406</v>
      </c>
      <c r="K846" s="5" t="str">
        <f t="shared" si="111"/>
        <v/>
      </c>
      <c r="L846" s="5">
        <f t="shared" si="112"/>
        <v>8</v>
      </c>
      <c r="M846" s="5" t="str">
        <f t="shared" si="113"/>
        <v>222</v>
      </c>
    </row>
    <row r="847" spans="1:13">
      <c r="A847" s="303" t="s">
        <v>3694</v>
      </c>
      <c r="B847" s="65" t="str">
        <f t="shared" si="106"/>
        <v>22201</v>
      </c>
      <c r="C847" s="66" t="s">
        <v>184</v>
      </c>
      <c r="D847" s="301" t="str">
        <f t="shared" si="107"/>
        <v>N01-N09</v>
      </c>
      <c r="E847" s="5" t="str">
        <f t="shared" si="108"/>
        <v>N01,N02,N03,N04,N05,N06,N07,N08,N09</v>
      </c>
      <c r="F847" s="5" t="s">
        <v>98</v>
      </c>
      <c r="G847" s="18">
        <v>53</v>
      </c>
      <c r="H847" s="300" t="s">
        <v>3419</v>
      </c>
      <c r="I847" s="5">
        <f t="shared" si="109"/>
        <v>9</v>
      </c>
      <c r="J847" s="5">
        <f t="shared" si="110"/>
        <v>459</v>
      </c>
      <c r="K847" s="5" t="str">
        <f t="shared" si="111"/>
        <v>X</v>
      </c>
      <c r="L847" s="5">
        <f t="shared" si="112"/>
        <v>9</v>
      </c>
      <c r="M847" s="5" t="str">
        <f t="shared" si="113"/>
        <v>222</v>
      </c>
    </row>
    <row r="848" spans="1:13">
      <c r="A848" s="304" t="s">
        <v>3695</v>
      </c>
      <c r="B848" s="65" t="str">
        <f t="shared" si="106"/>
        <v>22234</v>
      </c>
      <c r="C848" s="65" t="s">
        <v>1410</v>
      </c>
      <c r="D848" s="301" t="str">
        <f t="shared" si="107"/>
        <v>N01</v>
      </c>
      <c r="E848" s="5" t="str">
        <f t="shared" si="108"/>
        <v>N01</v>
      </c>
      <c r="F848" s="5" t="s">
        <v>92</v>
      </c>
      <c r="G848" s="18">
        <v>31</v>
      </c>
      <c r="H848" s="300" t="s">
        <v>3421</v>
      </c>
      <c r="I848" s="5">
        <f t="shared" si="109"/>
        <v>1</v>
      </c>
      <c r="J848" s="5">
        <f t="shared" si="110"/>
        <v>31</v>
      </c>
      <c r="K848" s="5" t="str">
        <f t="shared" si="111"/>
        <v>X</v>
      </c>
      <c r="L848" s="5">
        <f t="shared" si="112"/>
        <v>1</v>
      </c>
      <c r="M848" s="5" t="str">
        <f t="shared" si="113"/>
        <v>222</v>
      </c>
    </row>
    <row r="849" spans="1:13">
      <c r="A849" s="303" t="s">
        <v>3696</v>
      </c>
      <c r="B849" s="65" t="str">
        <f t="shared" si="106"/>
        <v>22238</v>
      </c>
      <c r="C849" s="66" t="s">
        <v>1411</v>
      </c>
      <c r="D849" s="301" t="str">
        <f t="shared" si="107"/>
        <v>N01</v>
      </c>
      <c r="E849" s="5" t="str">
        <f t="shared" si="108"/>
        <v>N01</v>
      </c>
      <c r="F849" s="5" t="s">
        <v>92</v>
      </c>
      <c r="G849" s="18">
        <v>32</v>
      </c>
      <c r="H849" s="300" t="s">
        <v>3421</v>
      </c>
      <c r="I849" s="5">
        <f t="shared" si="109"/>
        <v>1</v>
      </c>
      <c r="J849" s="5">
        <f t="shared" si="110"/>
        <v>32</v>
      </c>
      <c r="K849" s="5" t="str">
        <f t="shared" si="111"/>
        <v>X</v>
      </c>
      <c r="L849" s="5">
        <f t="shared" si="112"/>
        <v>1</v>
      </c>
      <c r="M849" s="5" t="str">
        <f t="shared" si="113"/>
        <v>222</v>
      </c>
    </row>
    <row r="850" spans="1:13">
      <c r="A850" s="304" t="s">
        <v>3697</v>
      </c>
      <c r="B850" s="65" t="str">
        <f t="shared" si="106"/>
        <v>22242</v>
      </c>
      <c r="C850" s="65" t="s">
        <v>1405</v>
      </c>
      <c r="D850" s="301" t="str">
        <f t="shared" si="107"/>
        <v>N01</v>
      </c>
      <c r="E850" s="5" t="str">
        <f t="shared" si="108"/>
        <v>N01</v>
      </c>
      <c r="F850" s="5" t="s">
        <v>92</v>
      </c>
      <c r="G850" s="18">
        <v>8</v>
      </c>
      <c r="H850" s="300" t="s">
        <v>3422</v>
      </c>
      <c r="I850" s="5">
        <f t="shared" si="109"/>
        <v>1</v>
      </c>
      <c r="J850" s="5">
        <f t="shared" si="110"/>
        <v>8</v>
      </c>
      <c r="K850" s="5" t="str">
        <f t="shared" si="111"/>
        <v>X</v>
      </c>
      <c r="L850" s="5">
        <f t="shared" si="112"/>
        <v>1</v>
      </c>
      <c r="M850" s="5" t="str">
        <f t="shared" si="113"/>
        <v>222</v>
      </c>
    </row>
    <row r="851" spans="1:13">
      <c r="A851" s="303" t="s">
        <v>3698</v>
      </c>
      <c r="B851" s="65" t="str">
        <f t="shared" si="106"/>
        <v>22243</v>
      </c>
      <c r="C851" s="66" t="s">
        <v>3405</v>
      </c>
      <c r="D851" s="301" t="str">
        <f t="shared" si="107"/>
        <v>N01</v>
      </c>
      <c r="E851" s="5" t="str">
        <f t="shared" si="108"/>
        <v>N01</v>
      </c>
      <c r="F851" s="5" t="s">
        <v>92</v>
      </c>
      <c r="G851" s="18">
        <v>8</v>
      </c>
      <c r="H851" s="300" t="s">
        <v>3422</v>
      </c>
      <c r="I851" s="5">
        <f t="shared" si="109"/>
        <v>1</v>
      </c>
      <c r="J851" s="5">
        <f t="shared" si="110"/>
        <v>8</v>
      </c>
      <c r="K851" s="5" t="str">
        <f t="shared" si="111"/>
        <v>X</v>
      </c>
      <c r="L851" s="5">
        <f t="shared" si="112"/>
        <v>1</v>
      </c>
      <c r="M851" s="5" t="str">
        <f t="shared" si="113"/>
        <v>222</v>
      </c>
    </row>
    <row r="852" spans="1:13">
      <c r="A852" s="304" t="s">
        <v>3699</v>
      </c>
      <c r="B852" s="65" t="str">
        <f t="shared" si="106"/>
        <v>22244</v>
      </c>
      <c r="C852" s="65" t="s">
        <v>3406</v>
      </c>
      <c r="D852" s="301" t="str">
        <f t="shared" si="107"/>
        <v>N01</v>
      </c>
      <c r="E852" s="5" t="str">
        <f t="shared" si="108"/>
        <v>N01</v>
      </c>
      <c r="F852" s="5" t="s">
        <v>92</v>
      </c>
      <c r="G852" s="18">
        <v>8</v>
      </c>
      <c r="H852" s="300" t="s">
        <v>3422</v>
      </c>
      <c r="I852" s="5">
        <f t="shared" si="109"/>
        <v>1</v>
      </c>
      <c r="J852" s="5">
        <f t="shared" si="110"/>
        <v>8</v>
      </c>
      <c r="K852" s="5" t="str">
        <f t="shared" si="111"/>
        <v>X</v>
      </c>
      <c r="L852" s="5">
        <f t="shared" si="112"/>
        <v>1</v>
      </c>
      <c r="M852" s="5" t="str">
        <f t="shared" si="113"/>
        <v>222</v>
      </c>
    </row>
    <row r="853" spans="1:13" hidden="1">
      <c r="A853" s="303" t="s">
        <v>3700</v>
      </c>
      <c r="B853" s="65" t="str">
        <f t="shared" si="106"/>
        <v>22247</v>
      </c>
      <c r="C853" s="66" t="s">
        <v>1377</v>
      </c>
      <c r="D853" s="301" t="str">
        <f t="shared" si="107"/>
        <v>N07</v>
      </c>
      <c r="E853" s="5" t="str">
        <f t="shared" si="108"/>
        <v>N07</v>
      </c>
      <c r="F853" s="5" t="s">
        <v>122</v>
      </c>
      <c r="G853" s="18">
        <v>25</v>
      </c>
      <c r="H853" s="300" t="s">
        <v>3420</v>
      </c>
      <c r="I853" s="5">
        <f t="shared" si="109"/>
        <v>1</v>
      </c>
      <c r="J853" s="5">
        <f t="shared" si="110"/>
        <v>25</v>
      </c>
      <c r="K853" s="5" t="str">
        <f t="shared" si="111"/>
        <v/>
      </c>
      <c r="L853" s="5">
        <f t="shared" si="112"/>
        <v>1</v>
      </c>
      <c r="M853" s="5" t="str">
        <f t="shared" si="113"/>
        <v>222</v>
      </c>
    </row>
    <row r="854" spans="1:13" hidden="1">
      <c r="A854" s="304" t="s">
        <v>3700</v>
      </c>
      <c r="B854" s="65" t="str">
        <f t="shared" si="106"/>
        <v>22247</v>
      </c>
      <c r="C854" s="65" t="s">
        <v>1377</v>
      </c>
      <c r="D854" s="301" t="str">
        <f t="shared" si="107"/>
        <v>N07,N08</v>
      </c>
      <c r="E854" s="5" t="str">
        <f t="shared" si="108"/>
        <v>N07,N08</v>
      </c>
      <c r="F854" s="5" t="s">
        <v>99</v>
      </c>
      <c r="G854" s="18">
        <v>37</v>
      </c>
      <c r="H854" s="300" t="s">
        <v>3420</v>
      </c>
      <c r="I854" s="5">
        <f t="shared" si="109"/>
        <v>2</v>
      </c>
      <c r="J854" s="5">
        <f t="shared" si="110"/>
        <v>62</v>
      </c>
      <c r="K854" s="5" t="str">
        <f t="shared" si="111"/>
        <v/>
      </c>
      <c r="L854" s="5">
        <f t="shared" si="112"/>
        <v>2</v>
      </c>
      <c r="M854" s="5" t="str">
        <f t="shared" si="113"/>
        <v>222</v>
      </c>
    </row>
    <row r="855" spans="1:13" hidden="1">
      <c r="A855" s="303" t="s">
        <v>3700</v>
      </c>
      <c r="B855" s="65" t="str">
        <f t="shared" si="106"/>
        <v>22247</v>
      </c>
      <c r="C855" s="66" t="s">
        <v>1377</v>
      </c>
      <c r="D855" s="301" t="str">
        <f t="shared" si="107"/>
        <v>N07,N08,N09</v>
      </c>
      <c r="E855" s="5" t="str">
        <f t="shared" si="108"/>
        <v>N07,N08,N09</v>
      </c>
      <c r="F855" s="5" t="s">
        <v>98</v>
      </c>
      <c r="G855" s="18">
        <v>31</v>
      </c>
      <c r="H855" s="300" t="s">
        <v>3420</v>
      </c>
      <c r="I855" s="5">
        <f t="shared" si="109"/>
        <v>3</v>
      </c>
      <c r="J855" s="5">
        <f t="shared" si="110"/>
        <v>93</v>
      </c>
      <c r="K855" s="5" t="str">
        <f t="shared" si="111"/>
        <v/>
      </c>
      <c r="L855" s="5">
        <f t="shared" si="112"/>
        <v>3</v>
      </c>
      <c r="M855" s="5" t="str">
        <f t="shared" si="113"/>
        <v>222</v>
      </c>
    </row>
    <row r="856" spans="1:13" hidden="1">
      <c r="A856" s="304" t="s">
        <v>3700</v>
      </c>
      <c r="B856" s="65" t="str">
        <f t="shared" si="106"/>
        <v>22247</v>
      </c>
      <c r="C856" s="65" t="s">
        <v>1377</v>
      </c>
      <c r="D856" s="301" t="str">
        <f t="shared" si="107"/>
        <v>N07,N08,N09,N10</v>
      </c>
      <c r="E856" s="5" t="str">
        <f t="shared" si="108"/>
        <v>N07,N08,N09,N10</v>
      </c>
      <c r="F856" s="5" t="s">
        <v>123</v>
      </c>
      <c r="G856" s="18">
        <v>45</v>
      </c>
      <c r="H856" s="300" t="s">
        <v>3420</v>
      </c>
      <c r="I856" s="5">
        <f t="shared" si="109"/>
        <v>4</v>
      </c>
      <c r="J856" s="5">
        <f t="shared" si="110"/>
        <v>138</v>
      </c>
      <c r="K856" s="5" t="str">
        <f t="shared" si="111"/>
        <v/>
      </c>
      <c r="L856" s="5">
        <f t="shared" si="112"/>
        <v>4</v>
      </c>
      <c r="M856" s="5" t="str">
        <f t="shared" si="113"/>
        <v>222</v>
      </c>
    </row>
    <row r="857" spans="1:13">
      <c r="A857" s="303" t="s">
        <v>3700</v>
      </c>
      <c r="B857" s="65" t="str">
        <f t="shared" si="106"/>
        <v>22247</v>
      </c>
      <c r="C857" s="66" t="s">
        <v>1377</v>
      </c>
      <c r="D857" s="301" t="str">
        <f t="shared" si="107"/>
        <v>N07-N11</v>
      </c>
      <c r="E857" s="5" t="str">
        <f t="shared" si="108"/>
        <v>N07,N08,N09,N10,N11</v>
      </c>
      <c r="F857" s="5" t="s">
        <v>124</v>
      </c>
      <c r="G857" s="18">
        <v>37</v>
      </c>
      <c r="H857" s="300" t="s">
        <v>3420</v>
      </c>
      <c r="I857" s="5">
        <f t="shared" si="109"/>
        <v>5</v>
      </c>
      <c r="J857" s="5">
        <f t="shared" si="110"/>
        <v>175</v>
      </c>
      <c r="K857" s="5" t="str">
        <f t="shared" si="111"/>
        <v>X</v>
      </c>
      <c r="L857" s="5">
        <f t="shared" si="112"/>
        <v>5</v>
      </c>
      <c r="M857" s="5" t="str">
        <f t="shared" si="113"/>
        <v>222</v>
      </c>
    </row>
    <row r="858" spans="1:13">
      <c r="A858" s="304" t="s">
        <v>3701</v>
      </c>
      <c r="B858" s="65" t="str">
        <f t="shared" si="106"/>
        <v>22249</v>
      </c>
      <c r="C858" s="65" t="s">
        <v>3407</v>
      </c>
      <c r="D858" s="301" t="str">
        <f t="shared" si="107"/>
        <v>N01</v>
      </c>
      <c r="E858" s="5" t="str">
        <f t="shared" si="108"/>
        <v>N01</v>
      </c>
      <c r="F858" s="5" t="s">
        <v>92</v>
      </c>
      <c r="G858" s="18">
        <v>13</v>
      </c>
      <c r="H858" s="300" t="s">
        <v>3420</v>
      </c>
      <c r="I858" s="5">
        <f t="shared" si="109"/>
        <v>1</v>
      </c>
      <c r="J858" s="5">
        <f t="shared" si="110"/>
        <v>13</v>
      </c>
      <c r="K858" s="5" t="str">
        <f t="shared" si="111"/>
        <v>X</v>
      </c>
      <c r="L858" s="5">
        <f t="shared" si="112"/>
        <v>1</v>
      </c>
      <c r="M858" s="5" t="str">
        <f t="shared" si="113"/>
        <v>222</v>
      </c>
    </row>
    <row r="859" spans="1:13">
      <c r="A859" s="303" t="s">
        <v>3702</v>
      </c>
      <c r="B859" s="65" t="str">
        <f t="shared" si="106"/>
        <v>22250</v>
      </c>
      <c r="C859" s="66" t="s">
        <v>3408</v>
      </c>
      <c r="D859" s="301" t="str">
        <f t="shared" si="107"/>
        <v>N01</v>
      </c>
      <c r="E859" s="5" t="str">
        <f t="shared" si="108"/>
        <v>N01</v>
      </c>
      <c r="F859" s="5" t="s">
        <v>92</v>
      </c>
      <c r="G859" s="18">
        <v>26</v>
      </c>
      <c r="H859" s="300" t="s">
        <v>3420</v>
      </c>
      <c r="I859" s="5">
        <f t="shared" si="109"/>
        <v>1</v>
      </c>
      <c r="J859" s="5">
        <f t="shared" si="110"/>
        <v>26</v>
      </c>
      <c r="K859" s="5" t="str">
        <f t="shared" si="111"/>
        <v>X</v>
      </c>
      <c r="L859" s="5">
        <f t="shared" si="112"/>
        <v>1</v>
      </c>
      <c r="M859" s="5" t="str">
        <f t="shared" si="113"/>
        <v>222</v>
      </c>
    </row>
    <row r="860" spans="1:13">
      <c r="A860" s="304" t="s">
        <v>3703</v>
      </c>
      <c r="B860" s="65" t="str">
        <f t="shared" si="106"/>
        <v>22301</v>
      </c>
      <c r="C860" s="65" t="s">
        <v>172</v>
      </c>
      <c r="D860" s="301" t="str">
        <f t="shared" si="107"/>
        <v>N01</v>
      </c>
      <c r="E860" s="5" t="str">
        <f t="shared" si="108"/>
        <v>N01</v>
      </c>
      <c r="F860" s="5" t="s">
        <v>92</v>
      </c>
      <c r="G860" s="18">
        <v>17</v>
      </c>
      <c r="H860" s="300" t="s">
        <v>3420</v>
      </c>
      <c r="I860" s="5">
        <f t="shared" si="109"/>
        <v>1</v>
      </c>
      <c r="J860" s="5">
        <f t="shared" si="110"/>
        <v>17</v>
      </c>
      <c r="K860" s="5" t="str">
        <f t="shared" si="111"/>
        <v>X</v>
      </c>
      <c r="L860" s="5">
        <f t="shared" si="112"/>
        <v>1</v>
      </c>
      <c r="M860" s="5" t="str">
        <f t="shared" si="113"/>
        <v>223</v>
      </c>
    </row>
    <row r="861" spans="1:13">
      <c r="A861" s="303" t="s">
        <v>3704</v>
      </c>
      <c r="B861" s="65" t="str">
        <f t="shared" si="106"/>
        <v>22355</v>
      </c>
      <c r="C861" s="66" t="s">
        <v>1412</v>
      </c>
      <c r="D861" s="301" t="str">
        <f t="shared" si="107"/>
        <v>N01</v>
      </c>
      <c r="E861" s="5" t="str">
        <f t="shared" si="108"/>
        <v>N01</v>
      </c>
      <c r="F861" s="5" t="s">
        <v>92</v>
      </c>
      <c r="G861" s="18">
        <v>6</v>
      </c>
      <c r="H861" s="300" t="s">
        <v>3421</v>
      </c>
      <c r="I861" s="5">
        <f t="shared" si="109"/>
        <v>1</v>
      </c>
      <c r="J861" s="5">
        <f t="shared" si="110"/>
        <v>6</v>
      </c>
      <c r="K861" s="5" t="str">
        <f t="shared" si="111"/>
        <v>X</v>
      </c>
      <c r="L861" s="5">
        <f t="shared" si="112"/>
        <v>1</v>
      </c>
      <c r="M861" s="5" t="str">
        <f t="shared" si="113"/>
        <v>223</v>
      </c>
    </row>
    <row r="862" spans="1:13">
      <c r="A862" s="304" t="s">
        <v>3705</v>
      </c>
      <c r="B862" s="65" t="str">
        <f t="shared" si="106"/>
        <v>22357</v>
      </c>
      <c r="C862" s="65" t="s">
        <v>1413</v>
      </c>
      <c r="D862" s="301" t="str">
        <f t="shared" si="107"/>
        <v>N01</v>
      </c>
      <c r="E862" s="5" t="str">
        <f t="shared" si="108"/>
        <v>N01</v>
      </c>
      <c r="F862" s="5" t="s">
        <v>92</v>
      </c>
      <c r="G862" s="18">
        <v>12</v>
      </c>
      <c r="H862" s="300" t="s">
        <v>3421</v>
      </c>
      <c r="I862" s="5">
        <f t="shared" si="109"/>
        <v>1</v>
      </c>
      <c r="J862" s="5">
        <f t="shared" si="110"/>
        <v>12</v>
      </c>
      <c r="K862" s="5" t="str">
        <f t="shared" si="111"/>
        <v>X</v>
      </c>
      <c r="L862" s="5">
        <f t="shared" si="112"/>
        <v>1</v>
      </c>
      <c r="M862" s="5" t="str">
        <f t="shared" si="113"/>
        <v>223</v>
      </c>
    </row>
    <row r="863" spans="1:13">
      <c r="A863" s="303" t="s">
        <v>3706</v>
      </c>
      <c r="B863" s="65" t="str">
        <f t="shared" si="106"/>
        <v>22361</v>
      </c>
      <c r="C863" s="66" t="s">
        <v>1415</v>
      </c>
      <c r="D863" s="301" t="str">
        <f t="shared" si="107"/>
        <v>N01</v>
      </c>
      <c r="E863" s="5" t="str">
        <f t="shared" si="108"/>
        <v>N01</v>
      </c>
      <c r="F863" s="5" t="s">
        <v>92</v>
      </c>
      <c r="G863" s="18">
        <v>14</v>
      </c>
      <c r="H863" s="300" t="s">
        <v>3421</v>
      </c>
      <c r="I863" s="5">
        <f t="shared" si="109"/>
        <v>1</v>
      </c>
      <c r="J863" s="5">
        <f t="shared" si="110"/>
        <v>14</v>
      </c>
      <c r="K863" s="5" t="str">
        <f t="shared" si="111"/>
        <v>X</v>
      </c>
      <c r="L863" s="5">
        <f t="shared" si="112"/>
        <v>1</v>
      </c>
      <c r="M863" s="5" t="str">
        <f t="shared" si="113"/>
        <v>223</v>
      </c>
    </row>
    <row r="864" spans="1:13" hidden="1">
      <c r="A864" s="304" t="s">
        <v>3707</v>
      </c>
      <c r="B864" s="65" t="str">
        <f t="shared" si="106"/>
        <v>22502</v>
      </c>
      <c r="C864" s="65" t="s">
        <v>164</v>
      </c>
      <c r="D864" s="301" t="str">
        <f t="shared" si="107"/>
        <v>N01</v>
      </c>
      <c r="E864" s="5" t="str">
        <f t="shared" si="108"/>
        <v>N01</v>
      </c>
      <c r="F864" s="5" t="s">
        <v>92</v>
      </c>
      <c r="G864" s="18">
        <v>44</v>
      </c>
      <c r="H864" s="300" t="s">
        <v>3420</v>
      </c>
      <c r="I864" s="5">
        <f t="shared" si="109"/>
        <v>1</v>
      </c>
      <c r="J864" s="5">
        <f t="shared" si="110"/>
        <v>44</v>
      </c>
      <c r="K864" s="5" t="str">
        <f t="shared" si="111"/>
        <v/>
      </c>
      <c r="L864" s="5">
        <f t="shared" si="112"/>
        <v>1</v>
      </c>
      <c r="M864" s="5" t="str">
        <f t="shared" si="113"/>
        <v>225</v>
      </c>
    </row>
    <row r="865" spans="1:13" hidden="1">
      <c r="A865" s="303" t="s">
        <v>3707</v>
      </c>
      <c r="B865" s="65" t="str">
        <f t="shared" si="106"/>
        <v>22502</v>
      </c>
      <c r="C865" s="66" t="s">
        <v>164</v>
      </c>
      <c r="D865" s="301" t="str">
        <f t="shared" si="107"/>
        <v>N01,N02</v>
      </c>
      <c r="E865" s="5" t="str">
        <f t="shared" si="108"/>
        <v>N01,N02</v>
      </c>
      <c r="F865" s="5" t="s">
        <v>97</v>
      </c>
      <c r="G865" s="18">
        <v>45</v>
      </c>
      <c r="H865" s="300" t="s">
        <v>3420</v>
      </c>
      <c r="I865" s="5">
        <f t="shared" si="109"/>
        <v>2</v>
      </c>
      <c r="J865" s="5">
        <f t="shared" si="110"/>
        <v>89</v>
      </c>
      <c r="K865" s="5" t="str">
        <f t="shared" si="111"/>
        <v/>
      </c>
      <c r="L865" s="5">
        <f t="shared" si="112"/>
        <v>2</v>
      </c>
      <c r="M865" s="5" t="str">
        <f t="shared" si="113"/>
        <v>225</v>
      </c>
    </row>
    <row r="866" spans="1:13" hidden="1">
      <c r="A866" s="304" t="s">
        <v>3707</v>
      </c>
      <c r="B866" s="65" t="str">
        <f t="shared" si="106"/>
        <v>22502</v>
      </c>
      <c r="C866" s="65" t="s">
        <v>164</v>
      </c>
      <c r="D866" s="301" t="str">
        <f t="shared" si="107"/>
        <v>N01,N02,N03</v>
      </c>
      <c r="E866" s="5" t="str">
        <f t="shared" si="108"/>
        <v>N01,N02,N03</v>
      </c>
      <c r="F866" s="5" t="s">
        <v>95</v>
      </c>
      <c r="G866" s="18">
        <v>45</v>
      </c>
      <c r="H866" s="300" t="s">
        <v>3420</v>
      </c>
      <c r="I866" s="5">
        <f t="shared" si="109"/>
        <v>3</v>
      </c>
      <c r="J866" s="5">
        <f t="shared" si="110"/>
        <v>134</v>
      </c>
      <c r="K866" s="5" t="str">
        <f t="shared" si="111"/>
        <v/>
      </c>
      <c r="L866" s="5">
        <f t="shared" si="112"/>
        <v>3</v>
      </c>
      <c r="M866" s="5" t="str">
        <f t="shared" si="113"/>
        <v>225</v>
      </c>
    </row>
    <row r="867" spans="1:13" hidden="1">
      <c r="A867" s="303" t="s">
        <v>3707</v>
      </c>
      <c r="B867" s="65" t="str">
        <f t="shared" si="106"/>
        <v>22502</v>
      </c>
      <c r="C867" s="66" t="s">
        <v>164</v>
      </c>
      <c r="D867" s="301" t="str">
        <f t="shared" si="107"/>
        <v>N01,N02,N03,N05</v>
      </c>
      <c r="E867" s="5" t="str">
        <f t="shared" si="108"/>
        <v>N01,N02,N03,N05</v>
      </c>
      <c r="F867" s="5" t="s">
        <v>94</v>
      </c>
      <c r="G867" s="18">
        <v>45</v>
      </c>
      <c r="H867" s="300" t="s">
        <v>3420</v>
      </c>
      <c r="I867" s="5">
        <f t="shared" si="109"/>
        <v>4</v>
      </c>
      <c r="J867" s="5">
        <f t="shared" si="110"/>
        <v>179</v>
      </c>
      <c r="K867" s="5" t="str">
        <f t="shared" si="111"/>
        <v/>
      </c>
      <c r="L867" s="5">
        <f t="shared" si="112"/>
        <v>4</v>
      </c>
      <c r="M867" s="5" t="str">
        <f t="shared" si="113"/>
        <v>225</v>
      </c>
    </row>
    <row r="868" spans="1:13" hidden="1">
      <c r="A868" s="304" t="s">
        <v>3707</v>
      </c>
      <c r="B868" s="65" t="str">
        <f t="shared" si="106"/>
        <v>22502</v>
      </c>
      <c r="C868" s="65" t="s">
        <v>164</v>
      </c>
      <c r="D868" s="301" t="str">
        <f t="shared" si="107"/>
        <v>N01,N02,N03,N05,N06</v>
      </c>
      <c r="E868" s="5" t="str">
        <f t="shared" si="108"/>
        <v>N01,N02,N03,N05,N06</v>
      </c>
      <c r="F868" s="5" t="s">
        <v>93</v>
      </c>
      <c r="G868" s="18">
        <v>45</v>
      </c>
      <c r="H868" s="300" t="s">
        <v>3420</v>
      </c>
      <c r="I868" s="5">
        <f t="shared" si="109"/>
        <v>5</v>
      </c>
      <c r="J868" s="5">
        <f t="shared" si="110"/>
        <v>224</v>
      </c>
      <c r="K868" s="5" t="str">
        <f t="shared" si="111"/>
        <v/>
      </c>
      <c r="L868" s="5">
        <f t="shared" si="112"/>
        <v>5</v>
      </c>
      <c r="M868" s="5" t="str">
        <f t="shared" si="113"/>
        <v>225</v>
      </c>
    </row>
    <row r="869" spans="1:13" hidden="1">
      <c r="A869" s="303" t="s">
        <v>3707</v>
      </c>
      <c r="B869" s="65" t="str">
        <f t="shared" si="106"/>
        <v>22502</v>
      </c>
      <c r="C869" s="66" t="s">
        <v>164</v>
      </c>
      <c r="D869" s="301" t="str">
        <f t="shared" si="107"/>
        <v>N01,N02,N03,N05,N06,N07</v>
      </c>
      <c r="E869" s="5" t="str">
        <f t="shared" si="108"/>
        <v>N01,N02,N03,N05,N06,N07</v>
      </c>
      <c r="F869" s="5" t="s">
        <v>122</v>
      </c>
      <c r="G869" s="18">
        <v>40</v>
      </c>
      <c r="H869" s="300" t="s">
        <v>3420</v>
      </c>
      <c r="I869" s="5">
        <f t="shared" si="109"/>
        <v>6</v>
      </c>
      <c r="J869" s="5">
        <f t="shared" si="110"/>
        <v>264</v>
      </c>
      <c r="K869" s="5" t="str">
        <f t="shared" si="111"/>
        <v/>
      </c>
      <c r="L869" s="5">
        <f t="shared" si="112"/>
        <v>6</v>
      </c>
      <c r="M869" s="5" t="str">
        <f t="shared" si="113"/>
        <v>225</v>
      </c>
    </row>
    <row r="870" spans="1:13" hidden="1">
      <c r="A870" s="304" t="s">
        <v>3707</v>
      </c>
      <c r="B870" s="65" t="str">
        <f t="shared" si="106"/>
        <v>22502</v>
      </c>
      <c r="C870" s="65" t="s">
        <v>164</v>
      </c>
      <c r="D870" s="301" t="str">
        <f t="shared" si="107"/>
        <v>N01,N02,N03,N05,N06,N07,N08</v>
      </c>
      <c r="E870" s="5" t="str">
        <f t="shared" si="108"/>
        <v>N01,N02,N03,N05,N06,N07,N08</v>
      </c>
      <c r="F870" s="5" t="s">
        <v>99</v>
      </c>
      <c r="G870" s="18">
        <v>42</v>
      </c>
      <c r="H870" s="300" t="s">
        <v>3420</v>
      </c>
      <c r="I870" s="5">
        <f t="shared" si="109"/>
        <v>7</v>
      </c>
      <c r="J870" s="5">
        <f t="shared" si="110"/>
        <v>306</v>
      </c>
      <c r="K870" s="5" t="str">
        <f t="shared" si="111"/>
        <v/>
      </c>
      <c r="L870" s="5">
        <f t="shared" si="112"/>
        <v>7</v>
      </c>
      <c r="M870" s="5" t="str">
        <f t="shared" si="113"/>
        <v>225</v>
      </c>
    </row>
    <row r="871" spans="1:13">
      <c r="A871" s="303" t="s">
        <v>3707</v>
      </c>
      <c r="B871" s="65" t="str">
        <f t="shared" si="106"/>
        <v>22502</v>
      </c>
      <c r="C871" s="66" t="s">
        <v>164</v>
      </c>
      <c r="D871" s="301" t="str">
        <f t="shared" si="107"/>
        <v>N01-N09</v>
      </c>
      <c r="E871" s="5" t="str">
        <f t="shared" si="108"/>
        <v>N01,N02,N03,N05,N06,N07,N08,N09</v>
      </c>
      <c r="F871" s="5" t="s">
        <v>98</v>
      </c>
      <c r="G871" s="18">
        <v>18</v>
      </c>
      <c r="H871" s="300" t="s">
        <v>3420</v>
      </c>
      <c r="I871" s="5">
        <f t="shared" si="109"/>
        <v>8</v>
      </c>
      <c r="J871" s="5">
        <f t="shared" si="110"/>
        <v>324</v>
      </c>
      <c r="K871" s="5" t="str">
        <f t="shared" si="111"/>
        <v>X</v>
      </c>
      <c r="L871" s="5">
        <f t="shared" si="112"/>
        <v>8</v>
      </c>
      <c r="M871" s="5" t="str">
        <f t="shared" si="113"/>
        <v>225</v>
      </c>
    </row>
    <row r="872" spans="1:13" hidden="1">
      <c r="A872" s="304" t="s">
        <v>3708</v>
      </c>
      <c r="B872" s="65" t="str">
        <f t="shared" si="106"/>
        <v>22504</v>
      </c>
      <c r="C872" s="65" t="s">
        <v>525</v>
      </c>
      <c r="D872" s="301" t="str">
        <f t="shared" si="107"/>
        <v>N01</v>
      </c>
      <c r="E872" s="5" t="str">
        <f t="shared" si="108"/>
        <v>N01</v>
      </c>
      <c r="F872" s="5" t="s">
        <v>92</v>
      </c>
      <c r="G872" s="18">
        <v>57</v>
      </c>
      <c r="H872" s="300" t="s">
        <v>3421</v>
      </c>
      <c r="I872" s="5">
        <f t="shared" si="109"/>
        <v>1</v>
      </c>
      <c r="J872" s="5">
        <f t="shared" si="110"/>
        <v>57</v>
      </c>
      <c r="K872" s="5" t="str">
        <f t="shared" si="111"/>
        <v/>
      </c>
      <c r="L872" s="5">
        <f t="shared" si="112"/>
        <v>1</v>
      </c>
      <c r="M872" s="5" t="str">
        <f t="shared" si="113"/>
        <v>225</v>
      </c>
    </row>
    <row r="873" spans="1:13" hidden="1">
      <c r="A873" s="303" t="s">
        <v>3708</v>
      </c>
      <c r="B873" s="65" t="str">
        <f t="shared" si="106"/>
        <v>22504</v>
      </c>
      <c r="C873" s="66" t="s">
        <v>525</v>
      </c>
      <c r="D873" s="301" t="str">
        <f t="shared" si="107"/>
        <v>N01,N02</v>
      </c>
      <c r="E873" s="5" t="str">
        <f t="shared" si="108"/>
        <v>N01,N02</v>
      </c>
      <c r="F873" s="5" t="s">
        <v>97</v>
      </c>
      <c r="G873" s="18">
        <v>42</v>
      </c>
      <c r="H873" s="300" t="s">
        <v>3421</v>
      </c>
      <c r="I873" s="5">
        <f t="shared" si="109"/>
        <v>2</v>
      </c>
      <c r="J873" s="5">
        <f t="shared" si="110"/>
        <v>99</v>
      </c>
      <c r="K873" s="5" t="str">
        <f t="shared" si="111"/>
        <v/>
      </c>
      <c r="L873" s="5">
        <f t="shared" si="112"/>
        <v>2</v>
      </c>
      <c r="M873" s="5" t="str">
        <f t="shared" si="113"/>
        <v>225</v>
      </c>
    </row>
    <row r="874" spans="1:13">
      <c r="A874" s="304" t="s">
        <v>3708</v>
      </c>
      <c r="B874" s="65" t="str">
        <f t="shared" si="106"/>
        <v>22504</v>
      </c>
      <c r="C874" s="65" t="s">
        <v>525</v>
      </c>
      <c r="D874" s="301" t="str">
        <f t="shared" si="107"/>
        <v>N01-N03</v>
      </c>
      <c r="E874" s="5" t="str">
        <f t="shared" si="108"/>
        <v>N01,N02,N03</v>
      </c>
      <c r="F874" s="5" t="s">
        <v>95</v>
      </c>
      <c r="G874" s="18">
        <v>39</v>
      </c>
      <c r="H874" s="300" t="s">
        <v>3421</v>
      </c>
      <c r="I874" s="5">
        <f t="shared" si="109"/>
        <v>3</v>
      </c>
      <c r="J874" s="5">
        <f t="shared" si="110"/>
        <v>138</v>
      </c>
      <c r="K874" s="5" t="str">
        <f t="shared" si="111"/>
        <v>X</v>
      </c>
      <c r="L874" s="5">
        <f t="shared" si="112"/>
        <v>3</v>
      </c>
      <c r="M874" s="5" t="str">
        <f t="shared" si="113"/>
        <v>225</v>
      </c>
    </row>
    <row r="875" spans="1:13" hidden="1">
      <c r="A875" s="303" t="s">
        <v>3709</v>
      </c>
      <c r="B875" s="65" t="str">
        <f t="shared" si="106"/>
        <v>22512</v>
      </c>
      <c r="C875" s="65" t="s">
        <v>1418</v>
      </c>
      <c r="D875" s="301" t="str">
        <f t="shared" si="107"/>
        <v>N01</v>
      </c>
      <c r="E875" s="5" t="str">
        <f t="shared" si="108"/>
        <v>N01</v>
      </c>
      <c r="F875" s="5" t="s">
        <v>92</v>
      </c>
      <c r="G875" s="18">
        <v>50</v>
      </c>
      <c r="H875" s="300" t="s">
        <v>3421</v>
      </c>
      <c r="I875" s="5">
        <f t="shared" si="109"/>
        <v>1</v>
      </c>
      <c r="J875" s="5">
        <f t="shared" si="110"/>
        <v>50</v>
      </c>
      <c r="K875" s="5" t="str">
        <f t="shared" si="111"/>
        <v/>
      </c>
      <c r="L875" s="5">
        <f t="shared" si="112"/>
        <v>1</v>
      </c>
      <c r="M875" s="5" t="str">
        <f t="shared" si="113"/>
        <v>225</v>
      </c>
    </row>
    <row r="876" spans="1:13" hidden="1">
      <c r="A876" s="304" t="s">
        <v>3709</v>
      </c>
      <c r="B876" s="65" t="str">
        <f t="shared" si="106"/>
        <v>22512</v>
      </c>
      <c r="C876" s="66" t="s">
        <v>1418</v>
      </c>
      <c r="D876" s="301" t="str">
        <f t="shared" si="107"/>
        <v>N01,N02</v>
      </c>
      <c r="E876" s="5" t="str">
        <f t="shared" si="108"/>
        <v>N01,N02</v>
      </c>
      <c r="F876" s="5" t="s">
        <v>97</v>
      </c>
      <c r="G876" s="18">
        <v>42</v>
      </c>
      <c r="H876" s="300" t="s">
        <v>3421</v>
      </c>
      <c r="I876" s="5">
        <f t="shared" si="109"/>
        <v>2</v>
      </c>
      <c r="J876" s="5">
        <f t="shared" si="110"/>
        <v>92</v>
      </c>
      <c r="K876" s="5" t="str">
        <f t="shared" si="111"/>
        <v/>
      </c>
      <c r="L876" s="5">
        <f t="shared" si="112"/>
        <v>2</v>
      </c>
      <c r="M876" s="5" t="str">
        <f t="shared" si="113"/>
        <v>225</v>
      </c>
    </row>
    <row r="877" spans="1:13">
      <c r="A877" s="303" t="s">
        <v>3709</v>
      </c>
      <c r="B877" s="65" t="str">
        <f t="shared" si="106"/>
        <v>22512</v>
      </c>
      <c r="C877" s="65" t="s">
        <v>1418</v>
      </c>
      <c r="D877" s="301" t="str">
        <f t="shared" si="107"/>
        <v>N01-N03</v>
      </c>
      <c r="E877" s="5" t="str">
        <f t="shared" si="108"/>
        <v>N01,N02,N03</v>
      </c>
      <c r="F877" s="5" t="s">
        <v>95</v>
      </c>
      <c r="G877" s="18">
        <v>35</v>
      </c>
      <c r="H877" s="300" t="s">
        <v>3421</v>
      </c>
      <c r="I877" s="5">
        <f t="shared" si="109"/>
        <v>3</v>
      </c>
      <c r="J877" s="5">
        <f t="shared" si="110"/>
        <v>127</v>
      </c>
      <c r="K877" s="5" t="str">
        <f t="shared" si="111"/>
        <v>X</v>
      </c>
      <c r="L877" s="5">
        <f t="shared" si="112"/>
        <v>3</v>
      </c>
      <c r="M877" s="5" t="str">
        <f t="shared" si="113"/>
        <v>225</v>
      </c>
    </row>
    <row r="878" spans="1:13" hidden="1">
      <c r="A878" s="304" t="s">
        <v>3710</v>
      </c>
      <c r="B878" s="65" t="str">
        <f t="shared" si="106"/>
        <v>22608</v>
      </c>
      <c r="C878" s="66" t="s">
        <v>173</v>
      </c>
      <c r="D878" s="301" t="str">
        <f t="shared" si="107"/>
        <v>N01</v>
      </c>
      <c r="E878" s="5" t="str">
        <f t="shared" si="108"/>
        <v>N01</v>
      </c>
      <c r="F878" s="5" t="s">
        <v>92</v>
      </c>
      <c r="G878" s="18">
        <v>47</v>
      </c>
      <c r="H878" s="300" t="s">
        <v>3421</v>
      </c>
      <c r="I878" s="5">
        <f t="shared" si="109"/>
        <v>1</v>
      </c>
      <c r="J878" s="5">
        <f t="shared" si="110"/>
        <v>47</v>
      </c>
      <c r="K878" s="5" t="str">
        <f t="shared" si="111"/>
        <v/>
      </c>
      <c r="L878" s="5">
        <f t="shared" si="112"/>
        <v>1</v>
      </c>
      <c r="M878" s="5" t="str">
        <f t="shared" si="113"/>
        <v>226</v>
      </c>
    </row>
    <row r="879" spans="1:13" hidden="1">
      <c r="A879" s="303" t="s">
        <v>3710</v>
      </c>
      <c r="B879" s="65" t="str">
        <f t="shared" si="106"/>
        <v>22608</v>
      </c>
      <c r="C879" s="65" t="s">
        <v>173</v>
      </c>
      <c r="D879" s="301" t="str">
        <f t="shared" si="107"/>
        <v>N01,N02</v>
      </c>
      <c r="E879" s="5" t="str">
        <f t="shared" si="108"/>
        <v>N01,N02</v>
      </c>
      <c r="F879" s="5" t="s">
        <v>97</v>
      </c>
      <c r="G879" s="18">
        <v>30</v>
      </c>
      <c r="H879" s="300" t="s">
        <v>3421</v>
      </c>
      <c r="I879" s="5">
        <f t="shared" si="109"/>
        <v>2</v>
      </c>
      <c r="J879" s="5">
        <f t="shared" si="110"/>
        <v>77</v>
      </c>
      <c r="K879" s="5" t="str">
        <f t="shared" si="111"/>
        <v/>
      </c>
      <c r="L879" s="5">
        <f t="shared" si="112"/>
        <v>2</v>
      </c>
      <c r="M879" s="5" t="str">
        <f t="shared" si="113"/>
        <v>226</v>
      </c>
    </row>
    <row r="880" spans="1:13" hidden="1">
      <c r="A880" s="304" t="s">
        <v>3710</v>
      </c>
      <c r="B880" s="65" t="str">
        <f t="shared" si="106"/>
        <v>22608</v>
      </c>
      <c r="C880" s="66" t="s">
        <v>173</v>
      </c>
      <c r="D880" s="301" t="str">
        <f t="shared" si="107"/>
        <v>N01,N02,N03</v>
      </c>
      <c r="E880" s="5" t="str">
        <f t="shared" si="108"/>
        <v>N01,N02,N03</v>
      </c>
      <c r="F880" s="5" t="s">
        <v>95</v>
      </c>
      <c r="G880" s="18">
        <v>32</v>
      </c>
      <c r="H880" s="300" t="s">
        <v>3421</v>
      </c>
      <c r="I880" s="5">
        <f t="shared" si="109"/>
        <v>3</v>
      </c>
      <c r="J880" s="5">
        <f t="shared" si="110"/>
        <v>109</v>
      </c>
      <c r="K880" s="5" t="str">
        <f t="shared" si="111"/>
        <v/>
      </c>
      <c r="L880" s="5">
        <f t="shared" si="112"/>
        <v>3</v>
      </c>
      <c r="M880" s="5" t="str">
        <f t="shared" si="113"/>
        <v>226</v>
      </c>
    </row>
    <row r="881" spans="1:13" hidden="1">
      <c r="A881" s="303" t="s">
        <v>3710</v>
      </c>
      <c r="B881" s="65" t="str">
        <f t="shared" si="106"/>
        <v>22608</v>
      </c>
      <c r="C881" s="65" t="s">
        <v>173</v>
      </c>
      <c r="D881" s="301" t="str">
        <f t="shared" si="107"/>
        <v>N01,N02,N03,N04</v>
      </c>
      <c r="E881" s="5" t="str">
        <f t="shared" si="108"/>
        <v>N01,N02,N03,N04</v>
      </c>
      <c r="F881" s="5" t="s">
        <v>96</v>
      </c>
      <c r="G881" s="18">
        <v>47</v>
      </c>
      <c r="H881" s="300" t="s">
        <v>3421</v>
      </c>
      <c r="I881" s="5">
        <f t="shared" si="109"/>
        <v>4</v>
      </c>
      <c r="J881" s="5">
        <f t="shared" si="110"/>
        <v>156</v>
      </c>
      <c r="K881" s="5" t="str">
        <f t="shared" si="111"/>
        <v/>
      </c>
      <c r="L881" s="5">
        <f t="shared" si="112"/>
        <v>4</v>
      </c>
      <c r="M881" s="5" t="str">
        <f t="shared" si="113"/>
        <v>226</v>
      </c>
    </row>
    <row r="882" spans="1:13">
      <c r="A882" s="304" t="s">
        <v>3710</v>
      </c>
      <c r="B882" s="65" t="str">
        <f t="shared" si="106"/>
        <v>22608</v>
      </c>
      <c r="C882" s="66" t="s">
        <v>173</v>
      </c>
      <c r="D882" s="301" t="str">
        <f t="shared" si="107"/>
        <v>N01-N05</v>
      </c>
      <c r="E882" s="5" t="str">
        <f t="shared" si="108"/>
        <v>N01,N02,N03,N04,N05</v>
      </c>
      <c r="F882" s="5" t="s">
        <v>94</v>
      </c>
      <c r="G882" s="18">
        <v>28</v>
      </c>
      <c r="H882" s="300" t="s">
        <v>3421</v>
      </c>
      <c r="I882" s="5">
        <f t="shared" si="109"/>
        <v>5</v>
      </c>
      <c r="J882" s="5">
        <f t="shared" si="110"/>
        <v>184</v>
      </c>
      <c r="K882" s="5" t="str">
        <f t="shared" si="111"/>
        <v>X</v>
      </c>
      <c r="L882" s="5">
        <f t="shared" si="112"/>
        <v>5</v>
      </c>
      <c r="M882" s="5" t="str">
        <f t="shared" si="113"/>
        <v>226</v>
      </c>
    </row>
    <row r="883" spans="1:13">
      <c r="A883" s="303" t="s">
        <v>3711</v>
      </c>
      <c r="B883" s="65" t="str">
        <f t="shared" si="106"/>
        <v>22609</v>
      </c>
      <c r="C883" s="65" t="s">
        <v>1421</v>
      </c>
      <c r="D883" s="301" t="str">
        <f t="shared" si="107"/>
        <v>N03</v>
      </c>
      <c r="E883" s="5" t="str">
        <f t="shared" si="108"/>
        <v>N03</v>
      </c>
      <c r="F883" s="5" t="s">
        <v>95</v>
      </c>
      <c r="G883" s="18">
        <v>18</v>
      </c>
      <c r="H883" s="300" t="s">
        <v>3421</v>
      </c>
      <c r="I883" s="5">
        <f t="shared" si="109"/>
        <v>1</v>
      </c>
      <c r="J883" s="5">
        <f t="shared" si="110"/>
        <v>18</v>
      </c>
      <c r="K883" s="5" t="str">
        <f t="shared" si="111"/>
        <v>X</v>
      </c>
      <c r="L883" s="5">
        <f t="shared" si="112"/>
        <v>1</v>
      </c>
      <c r="M883" s="5" t="str">
        <f t="shared" si="113"/>
        <v>226</v>
      </c>
    </row>
    <row r="884" spans="1:13" hidden="1">
      <c r="A884" s="304" t="s">
        <v>3712</v>
      </c>
      <c r="B884" s="65" t="str">
        <f t="shared" si="106"/>
        <v>22609</v>
      </c>
      <c r="C884" s="66" t="s">
        <v>1421</v>
      </c>
      <c r="D884" s="301" t="str">
        <f t="shared" si="107"/>
        <v>N01</v>
      </c>
      <c r="E884" s="5" t="str">
        <f t="shared" si="108"/>
        <v>N01</v>
      </c>
      <c r="F884" s="5" t="s">
        <v>92</v>
      </c>
      <c r="G884" s="18">
        <v>42</v>
      </c>
      <c r="H884" s="300" t="s">
        <v>3420</v>
      </c>
      <c r="I884" s="5">
        <f t="shared" si="109"/>
        <v>1</v>
      </c>
      <c r="J884" s="5">
        <f t="shared" si="110"/>
        <v>42</v>
      </c>
      <c r="K884" s="5" t="str">
        <f t="shared" si="111"/>
        <v/>
      </c>
      <c r="L884" s="5">
        <f t="shared" si="112"/>
        <v>1</v>
      </c>
      <c r="M884" s="5" t="str">
        <f t="shared" si="113"/>
        <v>226</v>
      </c>
    </row>
    <row r="885" spans="1:13">
      <c r="A885" s="303" t="s">
        <v>3712</v>
      </c>
      <c r="B885" s="65" t="str">
        <f t="shared" si="106"/>
        <v>22609</v>
      </c>
      <c r="C885" s="65" t="s">
        <v>1421</v>
      </c>
      <c r="D885" s="301" t="str">
        <f t="shared" si="107"/>
        <v>N01-N02</v>
      </c>
      <c r="E885" s="5" t="str">
        <f t="shared" si="108"/>
        <v>N01,N02</v>
      </c>
      <c r="F885" s="5" t="s">
        <v>97</v>
      </c>
      <c r="G885" s="18">
        <v>46</v>
      </c>
      <c r="H885" s="300" t="s">
        <v>3420</v>
      </c>
      <c r="I885" s="5">
        <f t="shared" si="109"/>
        <v>2</v>
      </c>
      <c r="J885" s="5">
        <f t="shared" si="110"/>
        <v>88</v>
      </c>
      <c r="K885" s="5" t="str">
        <f t="shared" si="111"/>
        <v>X</v>
      </c>
      <c r="L885" s="5">
        <f t="shared" si="112"/>
        <v>2</v>
      </c>
      <c r="M885" s="5" t="str">
        <f t="shared" si="113"/>
        <v>226</v>
      </c>
    </row>
    <row r="886" spans="1:13">
      <c r="A886" s="304" t="s">
        <v>3713</v>
      </c>
      <c r="B886" s="65" t="str">
        <f t="shared" si="106"/>
        <v>22618</v>
      </c>
      <c r="C886" s="66" t="s">
        <v>1422</v>
      </c>
      <c r="D886" s="301" t="str">
        <f t="shared" si="107"/>
        <v>N01</v>
      </c>
      <c r="E886" s="5" t="str">
        <f t="shared" si="108"/>
        <v>N01</v>
      </c>
      <c r="F886" s="5" t="s">
        <v>92</v>
      </c>
      <c r="G886" s="18">
        <v>11</v>
      </c>
      <c r="H886" s="300" t="s">
        <v>3422</v>
      </c>
      <c r="I886" s="5">
        <f t="shared" si="109"/>
        <v>1</v>
      </c>
      <c r="J886" s="5">
        <f t="shared" si="110"/>
        <v>11</v>
      </c>
      <c r="K886" s="5" t="str">
        <f t="shared" si="111"/>
        <v>X</v>
      </c>
      <c r="L886" s="5">
        <f t="shared" si="112"/>
        <v>1</v>
      </c>
      <c r="M886" s="5" t="str">
        <f t="shared" si="113"/>
        <v>226</v>
      </c>
    </row>
    <row r="887" spans="1:13">
      <c r="A887" s="303" t="s">
        <v>3714</v>
      </c>
      <c r="B887" s="65" t="str">
        <f t="shared" si="106"/>
        <v>22619</v>
      </c>
      <c r="C887" s="65" t="s">
        <v>1423</v>
      </c>
      <c r="D887" s="301" t="str">
        <f t="shared" si="107"/>
        <v>N01</v>
      </c>
      <c r="E887" s="5" t="str">
        <f t="shared" si="108"/>
        <v>N01</v>
      </c>
      <c r="F887" s="5" t="s">
        <v>92</v>
      </c>
      <c r="G887" s="18">
        <v>11</v>
      </c>
      <c r="H887" s="300" t="s">
        <v>3422</v>
      </c>
      <c r="I887" s="5">
        <f t="shared" si="109"/>
        <v>1</v>
      </c>
      <c r="J887" s="5">
        <f t="shared" si="110"/>
        <v>11</v>
      </c>
      <c r="K887" s="5" t="str">
        <f t="shared" si="111"/>
        <v>X</v>
      </c>
      <c r="L887" s="5">
        <f t="shared" si="112"/>
        <v>1</v>
      </c>
      <c r="M887" s="5" t="str">
        <f t="shared" si="113"/>
        <v>226</v>
      </c>
    </row>
    <row r="888" spans="1:13" hidden="1">
      <c r="A888" s="304" t="s">
        <v>3715</v>
      </c>
      <c r="B888" s="65" t="str">
        <f t="shared" si="106"/>
        <v>22628</v>
      </c>
      <c r="C888" s="66" t="s">
        <v>185</v>
      </c>
      <c r="D888" s="301" t="str">
        <f t="shared" si="107"/>
        <v>N01</v>
      </c>
      <c r="E888" s="5" t="str">
        <f t="shared" si="108"/>
        <v>N01</v>
      </c>
      <c r="F888" s="5" t="s">
        <v>92</v>
      </c>
      <c r="G888" s="18">
        <v>20</v>
      </c>
      <c r="H888" s="300" t="s">
        <v>3420</v>
      </c>
      <c r="I888" s="5">
        <f t="shared" si="109"/>
        <v>1</v>
      </c>
      <c r="J888" s="5">
        <f t="shared" si="110"/>
        <v>20</v>
      </c>
      <c r="K888" s="5" t="str">
        <f t="shared" si="111"/>
        <v/>
      </c>
      <c r="L888" s="5">
        <f t="shared" si="112"/>
        <v>1</v>
      </c>
      <c r="M888" s="5" t="str">
        <f t="shared" si="113"/>
        <v>226</v>
      </c>
    </row>
    <row r="889" spans="1:13">
      <c r="A889" s="303" t="s">
        <v>3715</v>
      </c>
      <c r="B889" s="65" t="str">
        <f t="shared" si="106"/>
        <v>22628</v>
      </c>
      <c r="C889" s="65" t="s">
        <v>185</v>
      </c>
      <c r="D889" s="301" t="str">
        <f t="shared" si="107"/>
        <v>N01-N03</v>
      </c>
      <c r="E889" s="5" t="str">
        <f t="shared" si="108"/>
        <v>N01,N03</v>
      </c>
      <c r="F889" s="5" t="s">
        <v>95</v>
      </c>
      <c r="G889" s="18">
        <v>18</v>
      </c>
      <c r="H889" s="300" t="s">
        <v>3420</v>
      </c>
      <c r="I889" s="5">
        <f t="shared" si="109"/>
        <v>2</v>
      </c>
      <c r="J889" s="5">
        <f t="shared" si="110"/>
        <v>38</v>
      </c>
      <c r="K889" s="5" t="str">
        <f t="shared" si="111"/>
        <v>X</v>
      </c>
      <c r="L889" s="5">
        <f t="shared" si="112"/>
        <v>2</v>
      </c>
      <c r="M889" s="5" t="str">
        <f t="shared" si="113"/>
        <v>226</v>
      </c>
    </row>
    <row r="890" spans="1:13" hidden="1">
      <c r="A890" s="304" t="s">
        <v>3716</v>
      </c>
      <c r="B890" s="65" t="str">
        <f t="shared" si="106"/>
        <v>22629</v>
      </c>
      <c r="C890" s="66" t="s">
        <v>985</v>
      </c>
      <c r="D890" s="301" t="str">
        <f t="shared" si="107"/>
        <v>N01</v>
      </c>
      <c r="E890" s="5" t="str">
        <f t="shared" si="108"/>
        <v>N01</v>
      </c>
      <c r="F890" s="5" t="s">
        <v>92</v>
      </c>
      <c r="G890" s="18">
        <v>47</v>
      </c>
      <c r="H890" s="300" t="s">
        <v>3420</v>
      </c>
      <c r="I890" s="5">
        <f t="shared" si="109"/>
        <v>1</v>
      </c>
      <c r="J890" s="5">
        <f t="shared" si="110"/>
        <v>47</v>
      </c>
      <c r="K890" s="5" t="str">
        <f t="shared" si="111"/>
        <v/>
      </c>
      <c r="L890" s="5">
        <f t="shared" si="112"/>
        <v>1</v>
      </c>
      <c r="M890" s="5" t="str">
        <f t="shared" si="113"/>
        <v>226</v>
      </c>
    </row>
    <row r="891" spans="1:13" hidden="1">
      <c r="A891" s="303" t="s">
        <v>3716</v>
      </c>
      <c r="B891" s="65" t="str">
        <f t="shared" si="106"/>
        <v>22629</v>
      </c>
      <c r="C891" s="65" t="s">
        <v>985</v>
      </c>
      <c r="D891" s="301" t="str">
        <f t="shared" si="107"/>
        <v>N01,N02</v>
      </c>
      <c r="E891" s="5" t="str">
        <f t="shared" si="108"/>
        <v>N01,N02</v>
      </c>
      <c r="F891" s="5" t="s">
        <v>97</v>
      </c>
      <c r="G891" s="18">
        <v>46</v>
      </c>
      <c r="H891" s="300" t="s">
        <v>3420</v>
      </c>
      <c r="I891" s="5">
        <f t="shared" si="109"/>
        <v>2</v>
      </c>
      <c r="J891" s="5">
        <f t="shared" si="110"/>
        <v>93</v>
      </c>
      <c r="K891" s="5" t="str">
        <f t="shared" si="111"/>
        <v/>
      </c>
      <c r="L891" s="5">
        <f t="shared" si="112"/>
        <v>2</v>
      </c>
      <c r="M891" s="5" t="str">
        <f t="shared" si="113"/>
        <v>226</v>
      </c>
    </row>
    <row r="892" spans="1:13" hidden="1">
      <c r="A892" s="304" t="s">
        <v>3716</v>
      </c>
      <c r="B892" s="65" t="str">
        <f t="shared" si="106"/>
        <v>22629</v>
      </c>
      <c r="C892" s="66" t="s">
        <v>985</v>
      </c>
      <c r="D892" s="301" t="str">
        <f t="shared" si="107"/>
        <v>N01,N02,N03</v>
      </c>
      <c r="E892" s="5" t="str">
        <f t="shared" si="108"/>
        <v>N01,N02,N03</v>
      </c>
      <c r="F892" s="5" t="s">
        <v>95</v>
      </c>
      <c r="G892" s="18">
        <v>46</v>
      </c>
      <c r="H892" s="300" t="s">
        <v>3420</v>
      </c>
      <c r="I892" s="5">
        <f t="shared" si="109"/>
        <v>3</v>
      </c>
      <c r="J892" s="5">
        <f t="shared" si="110"/>
        <v>139</v>
      </c>
      <c r="K892" s="5" t="str">
        <f t="shared" si="111"/>
        <v/>
      </c>
      <c r="L892" s="5">
        <f t="shared" si="112"/>
        <v>3</v>
      </c>
      <c r="M892" s="5" t="str">
        <f t="shared" si="113"/>
        <v>226</v>
      </c>
    </row>
    <row r="893" spans="1:13" hidden="1">
      <c r="A893" s="303" t="s">
        <v>3716</v>
      </c>
      <c r="B893" s="65" t="str">
        <f t="shared" si="106"/>
        <v>22629</v>
      </c>
      <c r="C893" s="65" t="s">
        <v>985</v>
      </c>
      <c r="D893" s="301" t="str">
        <f t="shared" si="107"/>
        <v>N01,N02,N03,N04</v>
      </c>
      <c r="E893" s="5" t="str">
        <f t="shared" si="108"/>
        <v>N01,N02,N03,N04</v>
      </c>
      <c r="F893" s="5" t="s">
        <v>96</v>
      </c>
      <c r="G893" s="18">
        <v>49</v>
      </c>
      <c r="H893" s="300" t="s">
        <v>3420</v>
      </c>
      <c r="I893" s="5">
        <f t="shared" si="109"/>
        <v>4</v>
      </c>
      <c r="J893" s="5">
        <f t="shared" si="110"/>
        <v>188</v>
      </c>
      <c r="K893" s="5" t="str">
        <f t="shared" si="111"/>
        <v/>
      </c>
      <c r="L893" s="5">
        <f t="shared" si="112"/>
        <v>4</v>
      </c>
      <c r="M893" s="5" t="str">
        <f t="shared" si="113"/>
        <v>226</v>
      </c>
    </row>
    <row r="894" spans="1:13" hidden="1">
      <c r="A894" s="304" t="s">
        <v>3716</v>
      </c>
      <c r="B894" s="65" t="str">
        <f t="shared" si="106"/>
        <v>22629</v>
      </c>
      <c r="C894" s="66" t="s">
        <v>985</v>
      </c>
      <c r="D894" s="301" t="str">
        <f t="shared" si="107"/>
        <v>N01,N02,N03,N04,N05</v>
      </c>
      <c r="E894" s="5" t="str">
        <f t="shared" si="108"/>
        <v>N01,N02,N03,N04,N05</v>
      </c>
      <c r="F894" s="5" t="s">
        <v>94</v>
      </c>
      <c r="G894" s="18">
        <v>46</v>
      </c>
      <c r="H894" s="300" t="s">
        <v>3420</v>
      </c>
      <c r="I894" s="5">
        <f t="shared" si="109"/>
        <v>5</v>
      </c>
      <c r="J894" s="5">
        <f t="shared" si="110"/>
        <v>234</v>
      </c>
      <c r="K894" s="5" t="str">
        <f t="shared" si="111"/>
        <v/>
      </c>
      <c r="L894" s="5">
        <f t="shared" si="112"/>
        <v>5</v>
      </c>
      <c r="M894" s="5" t="str">
        <f t="shared" si="113"/>
        <v>226</v>
      </c>
    </row>
    <row r="895" spans="1:13" hidden="1">
      <c r="A895" s="303" t="s">
        <v>3716</v>
      </c>
      <c r="B895" s="65" t="str">
        <f t="shared" si="106"/>
        <v>22629</v>
      </c>
      <c r="C895" s="65" t="s">
        <v>985</v>
      </c>
      <c r="D895" s="301" t="str">
        <f t="shared" si="107"/>
        <v>N01,N02,N03,N04,N05,N06</v>
      </c>
      <c r="E895" s="5" t="str">
        <f t="shared" si="108"/>
        <v>N01,N02,N03,N04,N05,N06</v>
      </c>
      <c r="F895" s="5" t="s">
        <v>93</v>
      </c>
      <c r="G895" s="18">
        <v>46</v>
      </c>
      <c r="H895" s="300" t="s">
        <v>3420</v>
      </c>
      <c r="I895" s="5">
        <f t="shared" si="109"/>
        <v>6</v>
      </c>
      <c r="J895" s="5">
        <f t="shared" si="110"/>
        <v>280</v>
      </c>
      <c r="K895" s="5" t="str">
        <f t="shared" si="111"/>
        <v/>
      </c>
      <c r="L895" s="5">
        <f t="shared" si="112"/>
        <v>6</v>
      </c>
      <c r="M895" s="5" t="str">
        <f t="shared" si="113"/>
        <v>226</v>
      </c>
    </row>
    <row r="896" spans="1:13" hidden="1">
      <c r="A896" s="304" t="s">
        <v>3716</v>
      </c>
      <c r="B896" s="65" t="str">
        <f t="shared" si="106"/>
        <v>22629</v>
      </c>
      <c r="C896" s="66" t="s">
        <v>985</v>
      </c>
      <c r="D896" s="301" t="str">
        <f t="shared" si="107"/>
        <v>N01,N02,N03,N04,N05,N06,N07</v>
      </c>
      <c r="E896" s="5" t="str">
        <f t="shared" si="108"/>
        <v>N01,N02,N03,N04,N05,N06,N07</v>
      </c>
      <c r="F896" s="5" t="s">
        <v>122</v>
      </c>
      <c r="G896" s="18">
        <v>25</v>
      </c>
      <c r="H896" s="300" t="s">
        <v>3420</v>
      </c>
      <c r="I896" s="5">
        <f t="shared" si="109"/>
        <v>7</v>
      </c>
      <c r="J896" s="5">
        <f t="shared" si="110"/>
        <v>305</v>
      </c>
      <c r="K896" s="5" t="str">
        <f t="shared" si="111"/>
        <v/>
      </c>
      <c r="L896" s="5">
        <f t="shared" si="112"/>
        <v>7</v>
      </c>
      <c r="M896" s="5" t="str">
        <f t="shared" si="113"/>
        <v>226</v>
      </c>
    </row>
    <row r="897" spans="1:13">
      <c r="A897" s="303" t="s">
        <v>3716</v>
      </c>
      <c r="B897" s="65" t="str">
        <f t="shared" si="106"/>
        <v>22629</v>
      </c>
      <c r="C897" s="65" t="s">
        <v>985</v>
      </c>
      <c r="D897" s="301" t="str">
        <f t="shared" si="107"/>
        <v>N01-N08</v>
      </c>
      <c r="E897" s="5" t="str">
        <f t="shared" si="108"/>
        <v>N01,N02,N03,N04,N05,N06,N07,N08</v>
      </c>
      <c r="F897" s="5" t="s">
        <v>99</v>
      </c>
      <c r="G897" s="18">
        <v>40</v>
      </c>
      <c r="H897" s="300" t="s">
        <v>3420</v>
      </c>
      <c r="I897" s="5">
        <f t="shared" si="109"/>
        <v>8</v>
      </c>
      <c r="J897" s="5">
        <f t="shared" si="110"/>
        <v>345</v>
      </c>
      <c r="K897" s="5" t="str">
        <f t="shared" si="111"/>
        <v>X</v>
      </c>
      <c r="L897" s="5">
        <f t="shared" si="112"/>
        <v>8</v>
      </c>
      <c r="M897" s="5" t="str">
        <f t="shared" si="113"/>
        <v>226</v>
      </c>
    </row>
    <row r="898" spans="1:13" hidden="1">
      <c r="A898" s="304" t="s">
        <v>3717</v>
      </c>
      <c r="B898" s="65" t="str">
        <f t="shared" si="106"/>
        <v>22632</v>
      </c>
      <c r="C898" s="66" t="s">
        <v>1425</v>
      </c>
      <c r="D898" s="301" t="str">
        <f t="shared" si="107"/>
        <v>N01</v>
      </c>
      <c r="E898" s="5" t="str">
        <f t="shared" si="108"/>
        <v>N01</v>
      </c>
      <c r="F898" s="5" t="s">
        <v>92</v>
      </c>
      <c r="G898" s="18">
        <v>46</v>
      </c>
      <c r="H898" s="300" t="s">
        <v>3421</v>
      </c>
      <c r="I898" s="5">
        <f t="shared" si="109"/>
        <v>1</v>
      </c>
      <c r="J898" s="5">
        <f t="shared" si="110"/>
        <v>46</v>
      </c>
      <c r="K898" s="5" t="str">
        <f t="shared" si="111"/>
        <v/>
      </c>
      <c r="L898" s="5">
        <f t="shared" si="112"/>
        <v>1</v>
      </c>
      <c r="M898" s="5" t="str">
        <f t="shared" si="113"/>
        <v>226</v>
      </c>
    </row>
    <row r="899" spans="1:13">
      <c r="A899" s="303" t="s">
        <v>3717</v>
      </c>
      <c r="B899" s="65" t="str">
        <f t="shared" ref="B899:B962" si="114">LEFT(A899,(LEN(A899)-5))</f>
        <v>22632</v>
      </c>
      <c r="C899" s="65" t="s">
        <v>1425</v>
      </c>
      <c r="D899" s="301" t="str">
        <f t="shared" ref="D899:D962" si="115">IF(AND(K899="x",LEN(E899)&gt;4),LEFT(E899,3)&amp;"-"&amp;RIGHT(E899,3),IF(LEN(K899)&lt;4,E899,""))</f>
        <v>N01-N02</v>
      </c>
      <c r="E899" s="5" t="str">
        <f t="shared" ref="E899:E962" si="116">IF(A899=A898,E898&amp;","&amp;F899,F899)</f>
        <v>N01,N02</v>
      </c>
      <c r="F899" s="5" t="s">
        <v>97</v>
      </c>
      <c r="G899" s="18">
        <v>25</v>
      </c>
      <c r="H899" s="300" t="s">
        <v>3421</v>
      </c>
      <c r="I899" s="5">
        <f t="shared" ref="I899:I962" si="117">IF(A899=A898,1+I898,1)</f>
        <v>2</v>
      </c>
      <c r="J899" s="5">
        <f t="shared" ref="J899:J962" si="118">IF(A899=A898,J898+G899,G899)</f>
        <v>71</v>
      </c>
      <c r="K899" s="5" t="str">
        <f t="shared" ref="K899:K962" si="119">IF(A900&lt;&gt;A899,"X","")</f>
        <v>X</v>
      </c>
      <c r="L899" s="5">
        <f t="shared" ref="L899:L962" si="120">LEN(E899)-LEN(SUBSTITUTE(E899,",",""))+1</f>
        <v>2</v>
      </c>
      <c r="M899" s="5" t="str">
        <f t="shared" ref="M899:M962" si="121">LEFT(A899,3)</f>
        <v>226</v>
      </c>
    </row>
    <row r="900" spans="1:13" hidden="1">
      <c r="A900" s="304" t="s">
        <v>3718</v>
      </c>
      <c r="B900" s="65" t="str">
        <f t="shared" si="114"/>
        <v>22633</v>
      </c>
      <c r="C900" s="66" t="s">
        <v>986</v>
      </c>
      <c r="D900" s="301" t="str">
        <f t="shared" si="115"/>
        <v>N01</v>
      </c>
      <c r="E900" s="5" t="str">
        <f t="shared" si="116"/>
        <v>N01</v>
      </c>
      <c r="F900" s="5" t="s">
        <v>92</v>
      </c>
      <c r="G900" s="18">
        <v>34</v>
      </c>
      <c r="H900" s="300" t="s">
        <v>3421</v>
      </c>
      <c r="I900" s="5">
        <f t="shared" si="117"/>
        <v>1</v>
      </c>
      <c r="J900" s="5">
        <f t="shared" si="118"/>
        <v>34</v>
      </c>
      <c r="K900" s="5" t="str">
        <f t="shared" si="119"/>
        <v/>
      </c>
      <c r="L900" s="5">
        <f t="shared" si="120"/>
        <v>1</v>
      </c>
      <c r="M900" s="5" t="str">
        <f t="shared" si="121"/>
        <v>226</v>
      </c>
    </row>
    <row r="901" spans="1:13">
      <c r="A901" s="303" t="s">
        <v>3718</v>
      </c>
      <c r="B901" s="65" t="str">
        <f t="shared" si="114"/>
        <v>22633</v>
      </c>
      <c r="C901" s="65" t="s">
        <v>986</v>
      </c>
      <c r="D901" s="301" t="str">
        <f t="shared" si="115"/>
        <v>N01-N02</v>
      </c>
      <c r="E901" s="5" t="str">
        <f t="shared" si="116"/>
        <v>N01,N02</v>
      </c>
      <c r="F901" s="5" t="s">
        <v>97</v>
      </c>
      <c r="G901" s="18">
        <v>21</v>
      </c>
      <c r="H901" s="300" t="s">
        <v>3421</v>
      </c>
      <c r="I901" s="5">
        <f t="shared" si="117"/>
        <v>2</v>
      </c>
      <c r="J901" s="5">
        <f t="shared" si="118"/>
        <v>55</v>
      </c>
      <c r="K901" s="5" t="str">
        <f t="shared" si="119"/>
        <v>X</v>
      </c>
      <c r="L901" s="5">
        <f t="shared" si="120"/>
        <v>2</v>
      </c>
      <c r="M901" s="5" t="str">
        <f t="shared" si="121"/>
        <v>226</v>
      </c>
    </row>
    <row r="902" spans="1:13" hidden="1">
      <c r="A902" s="304" t="s">
        <v>3719</v>
      </c>
      <c r="B902" s="65" t="str">
        <f t="shared" si="114"/>
        <v>22645</v>
      </c>
      <c r="C902" s="66" t="s">
        <v>1424</v>
      </c>
      <c r="D902" s="301" t="str">
        <f t="shared" si="115"/>
        <v>N01</v>
      </c>
      <c r="E902" s="5" t="str">
        <f t="shared" si="116"/>
        <v>N01</v>
      </c>
      <c r="F902" s="5" t="s">
        <v>92</v>
      </c>
      <c r="G902" s="18">
        <v>42</v>
      </c>
      <c r="H902" s="300" t="s">
        <v>3420</v>
      </c>
      <c r="I902" s="5">
        <f t="shared" si="117"/>
        <v>1</v>
      </c>
      <c r="J902" s="5">
        <f t="shared" si="118"/>
        <v>42</v>
      </c>
      <c r="K902" s="5" t="str">
        <f t="shared" si="119"/>
        <v/>
      </c>
      <c r="L902" s="5">
        <f t="shared" si="120"/>
        <v>1</v>
      </c>
      <c r="M902" s="5" t="str">
        <f t="shared" si="121"/>
        <v>226</v>
      </c>
    </row>
    <row r="903" spans="1:13" hidden="1">
      <c r="A903" s="303" t="s">
        <v>3719</v>
      </c>
      <c r="B903" s="65" t="str">
        <f t="shared" si="114"/>
        <v>22645</v>
      </c>
      <c r="C903" s="65" t="s">
        <v>1424</v>
      </c>
      <c r="D903" s="301" t="str">
        <f t="shared" si="115"/>
        <v>N01,N02</v>
      </c>
      <c r="E903" s="5" t="str">
        <f t="shared" si="116"/>
        <v>N01,N02</v>
      </c>
      <c r="F903" s="5" t="s">
        <v>97</v>
      </c>
      <c r="G903" s="18">
        <v>43</v>
      </c>
      <c r="H903" s="300" t="s">
        <v>3420</v>
      </c>
      <c r="I903" s="5">
        <f t="shared" si="117"/>
        <v>2</v>
      </c>
      <c r="J903" s="5">
        <f t="shared" si="118"/>
        <v>85</v>
      </c>
      <c r="K903" s="5" t="str">
        <f t="shared" si="119"/>
        <v/>
      </c>
      <c r="L903" s="5">
        <f t="shared" si="120"/>
        <v>2</v>
      </c>
      <c r="M903" s="5" t="str">
        <f t="shared" si="121"/>
        <v>226</v>
      </c>
    </row>
    <row r="904" spans="1:13" hidden="1">
      <c r="A904" s="304" t="s">
        <v>3719</v>
      </c>
      <c r="B904" s="65" t="str">
        <f t="shared" si="114"/>
        <v>22645</v>
      </c>
      <c r="C904" s="66" t="s">
        <v>1424</v>
      </c>
      <c r="D904" s="301" t="str">
        <f t="shared" si="115"/>
        <v>N01,N02,N03</v>
      </c>
      <c r="E904" s="5" t="str">
        <f t="shared" si="116"/>
        <v>N01,N02,N03</v>
      </c>
      <c r="F904" s="5" t="s">
        <v>95</v>
      </c>
      <c r="G904" s="18">
        <v>27</v>
      </c>
      <c r="H904" s="300" t="s">
        <v>3420</v>
      </c>
      <c r="I904" s="5">
        <f t="shared" si="117"/>
        <v>3</v>
      </c>
      <c r="J904" s="5">
        <f t="shared" si="118"/>
        <v>112</v>
      </c>
      <c r="K904" s="5" t="str">
        <f t="shared" si="119"/>
        <v/>
      </c>
      <c r="L904" s="5">
        <f t="shared" si="120"/>
        <v>3</v>
      </c>
      <c r="M904" s="5" t="str">
        <f t="shared" si="121"/>
        <v>226</v>
      </c>
    </row>
    <row r="905" spans="1:13" hidden="1">
      <c r="A905" s="303" t="s">
        <v>3719</v>
      </c>
      <c r="B905" s="65" t="str">
        <f t="shared" si="114"/>
        <v>22645</v>
      </c>
      <c r="C905" s="65" t="s">
        <v>1424</v>
      </c>
      <c r="D905" s="301" t="str">
        <f t="shared" si="115"/>
        <v>N01,N02,N03,N04</v>
      </c>
      <c r="E905" s="5" t="str">
        <f t="shared" si="116"/>
        <v>N01,N02,N03,N04</v>
      </c>
      <c r="F905" s="5" t="s">
        <v>96</v>
      </c>
      <c r="G905" s="18">
        <v>12</v>
      </c>
      <c r="H905" s="300" t="s">
        <v>3420</v>
      </c>
      <c r="I905" s="5">
        <f t="shared" si="117"/>
        <v>4</v>
      </c>
      <c r="J905" s="5">
        <f t="shared" si="118"/>
        <v>124</v>
      </c>
      <c r="K905" s="5" t="str">
        <f t="shared" si="119"/>
        <v/>
      </c>
      <c r="L905" s="5">
        <f t="shared" si="120"/>
        <v>4</v>
      </c>
      <c r="M905" s="5" t="str">
        <f t="shared" si="121"/>
        <v>226</v>
      </c>
    </row>
    <row r="906" spans="1:13" hidden="1">
      <c r="A906" s="304" t="s">
        <v>3719</v>
      </c>
      <c r="B906" s="65" t="str">
        <f t="shared" si="114"/>
        <v>22645</v>
      </c>
      <c r="C906" s="66" t="s">
        <v>1424</v>
      </c>
      <c r="D906" s="301" t="str">
        <f t="shared" si="115"/>
        <v>N01,N02,N03,N04,N05</v>
      </c>
      <c r="E906" s="5" t="str">
        <f t="shared" si="116"/>
        <v>N01,N02,N03,N04,N05</v>
      </c>
      <c r="F906" s="5" t="s">
        <v>94</v>
      </c>
      <c r="G906" s="18">
        <v>55</v>
      </c>
      <c r="H906" s="300" t="s">
        <v>3420</v>
      </c>
      <c r="I906" s="5">
        <f t="shared" si="117"/>
        <v>5</v>
      </c>
      <c r="J906" s="5">
        <f t="shared" si="118"/>
        <v>179</v>
      </c>
      <c r="K906" s="5" t="str">
        <f t="shared" si="119"/>
        <v/>
      </c>
      <c r="L906" s="5">
        <f t="shared" si="120"/>
        <v>5</v>
      </c>
      <c r="M906" s="5" t="str">
        <f t="shared" si="121"/>
        <v>226</v>
      </c>
    </row>
    <row r="907" spans="1:13" hidden="1">
      <c r="A907" s="303" t="s">
        <v>3719</v>
      </c>
      <c r="B907" s="65" t="str">
        <f t="shared" si="114"/>
        <v>22645</v>
      </c>
      <c r="C907" s="65" t="s">
        <v>1424</v>
      </c>
      <c r="D907" s="301" t="str">
        <f t="shared" si="115"/>
        <v>N01,N02,N03,N04,N05,N06</v>
      </c>
      <c r="E907" s="5" t="str">
        <f t="shared" si="116"/>
        <v>N01,N02,N03,N04,N05,N06</v>
      </c>
      <c r="F907" s="5" t="s">
        <v>93</v>
      </c>
      <c r="G907" s="18">
        <v>40</v>
      </c>
      <c r="H907" s="300" t="s">
        <v>3420</v>
      </c>
      <c r="I907" s="5">
        <f t="shared" si="117"/>
        <v>6</v>
      </c>
      <c r="J907" s="5">
        <f t="shared" si="118"/>
        <v>219</v>
      </c>
      <c r="K907" s="5" t="str">
        <f t="shared" si="119"/>
        <v/>
      </c>
      <c r="L907" s="5">
        <f t="shared" si="120"/>
        <v>6</v>
      </c>
      <c r="M907" s="5" t="str">
        <f t="shared" si="121"/>
        <v>226</v>
      </c>
    </row>
    <row r="908" spans="1:13" hidden="1">
      <c r="A908" s="304" t="s">
        <v>3719</v>
      </c>
      <c r="B908" s="65" t="str">
        <f t="shared" si="114"/>
        <v>22645</v>
      </c>
      <c r="C908" s="66" t="s">
        <v>1424</v>
      </c>
      <c r="D908" s="301" t="str">
        <f t="shared" si="115"/>
        <v>N01,N02,N03,N04,N05,N06,N07</v>
      </c>
      <c r="E908" s="5" t="str">
        <f t="shared" si="116"/>
        <v>N01,N02,N03,N04,N05,N06,N07</v>
      </c>
      <c r="F908" s="5" t="s">
        <v>122</v>
      </c>
      <c r="G908" s="18">
        <v>12</v>
      </c>
      <c r="H908" s="300" t="s">
        <v>3420</v>
      </c>
      <c r="I908" s="5">
        <f t="shared" si="117"/>
        <v>7</v>
      </c>
      <c r="J908" s="5">
        <f t="shared" si="118"/>
        <v>231</v>
      </c>
      <c r="K908" s="5" t="str">
        <f t="shared" si="119"/>
        <v/>
      </c>
      <c r="L908" s="5">
        <f t="shared" si="120"/>
        <v>7</v>
      </c>
      <c r="M908" s="5" t="str">
        <f t="shared" si="121"/>
        <v>226</v>
      </c>
    </row>
    <row r="909" spans="1:13">
      <c r="A909" s="303" t="s">
        <v>3719</v>
      </c>
      <c r="B909" s="65" t="str">
        <f t="shared" si="114"/>
        <v>22645</v>
      </c>
      <c r="C909" s="65" t="s">
        <v>1424</v>
      </c>
      <c r="D909" s="301" t="str">
        <f t="shared" si="115"/>
        <v>N01-N08</v>
      </c>
      <c r="E909" s="5" t="str">
        <f t="shared" si="116"/>
        <v>N01,N02,N03,N04,N05,N06,N07,N08</v>
      </c>
      <c r="F909" s="5" t="s">
        <v>99</v>
      </c>
      <c r="G909" s="18">
        <v>36</v>
      </c>
      <c r="H909" s="300" t="s">
        <v>3420</v>
      </c>
      <c r="I909" s="5">
        <f t="shared" si="117"/>
        <v>8</v>
      </c>
      <c r="J909" s="5">
        <f t="shared" si="118"/>
        <v>267</v>
      </c>
      <c r="K909" s="5" t="str">
        <f t="shared" si="119"/>
        <v>X</v>
      </c>
      <c r="L909" s="5">
        <f t="shared" si="120"/>
        <v>8</v>
      </c>
      <c r="M909" s="5" t="str">
        <f t="shared" si="121"/>
        <v>226</v>
      </c>
    </row>
    <row r="910" spans="1:13" hidden="1">
      <c r="A910" s="304" t="s">
        <v>3720</v>
      </c>
      <c r="B910" s="65" t="str">
        <f t="shared" si="114"/>
        <v>22702</v>
      </c>
      <c r="C910" s="66" t="s">
        <v>1426</v>
      </c>
      <c r="D910" s="301" t="str">
        <f t="shared" si="115"/>
        <v>N01</v>
      </c>
      <c r="E910" s="5" t="str">
        <f t="shared" si="116"/>
        <v>N01</v>
      </c>
      <c r="F910" s="5" t="s">
        <v>92</v>
      </c>
      <c r="G910" s="18">
        <v>55</v>
      </c>
      <c r="H910" s="300" t="s">
        <v>3419</v>
      </c>
      <c r="I910" s="5">
        <f t="shared" si="117"/>
        <v>1</v>
      </c>
      <c r="J910" s="5">
        <f t="shared" si="118"/>
        <v>55</v>
      </c>
      <c r="K910" s="5" t="str">
        <f t="shared" si="119"/>
        <v/>
      </c>
      <c r="L910" s="5">
        <f t="shared" si="120"/>
        <v>1</v>
      </c>
      <c r="M910" s="5" t="str">
        <f t="shared" si="121"/>
        <v>227</v>
      </c>
    </row>
    <row r="911" spans="1:13" hidden="1">
      <c r="A911" s="303" t="s">
        <v>3720</v>
      </c>
      <c r="B911" s="65" t="str">
        <f t="shared" si="114"/>
        <v>22702</v>
      </c>
      <c r="C911" s="65" t="s">
        <v>1426</v>
      </c>
      <c r="D911" s="301" t="str">
        <f t="shared" si="115"/>
        <v>N01,N02</v>
      </c>
      <c r="E911" s="5" t="str">
        <f t="shared" si="116"/>
        <v>N01,N02</v>
      </c>
      <c r="F911" s="5" t="s">
        <v>97</v>
      </c>
      <c r="G911" s="18">
        <v>51</v>
      </c>
      <c r="H911" s="300" t="s">
        <v>3419</v>
      </c>
      <c r="I911" s="5">
        <f t="shared" si="117"/>
        <v>2</v>
      </c>
      <c r="J911" s="5">
        <f t="shared" si="118"/>
        <v>106</v>
      </c>
      <c r="K911" s="5" t="str">
        <f t="shared" si="119"/>
        <v/>
      </c>
      <c r="L911" s="5">
        <f t="shared" si="120"/>
        <v>2</v>
      </c>
      <c r="M911" s="5" t="str">
        <f t="shared" si="121"/>
        <v>227</v>
      </c>
    </row>
    <row r="912" spans="1:13" hidden="1">
      <c r="A912" s="304" t="s">
        <v>3720</v>
      </c>
      <c r="B912" s="65" t="str">
        <f t="shared" si="114"/>
        <v>22702</v>
      </c>
      <c r="C912" s="66" t="s">
        <v>1426</v>
      </c>
      <c r="D912" s="301" t="str">
        <f t="shared" si="115"/>
        <v>N01,N02,N03</v>
      </c>
      <c r="E912" s="5" t="str">
        <f t="shared" si="116"/>
        <v>N01,N02,N03</v>
      </c>
      <c r="F912" s="5" t="s">
        <v>95</v>
      </c>
      <c r="G912" s="18">
        <v>51</v>
      </c>
      <c r="H912" s="300" t="s">
        <v>3419</v>
      </c>
      <c r="I912" s="5">
        <f t="shared" si="117"/>
        <v>3</v>
      </c>
      <c r="J912" s="5">
        <f t="shared" si="118"/>
        <v>157</v>
      </c>
      <c r="K912" s="5" t="str">
        <f t="shared" si="119"/>
        <v/>
      </c>
      <c r="L912" s="5">
        <f t="shared" si="120"/>
        <v>3</v>
      </c>
      <c r="M912" s="5" t="str">
        <f t="shared" si="121"/>
        <v>227</v>
      </c>
    </row>
    <row r="913" spans="1:13" hidden="1">
      <c r="A913" s="303" t="s">
        <v>3720</v>
      </c>
      <c r="B913" s="65" t="str">
        <f t="shared" si="114"/>
        <v>22702</v>
      </c>
      <c r="C913" s="65" t="s">
        <v>1426</v>
      </c>
      <c r="D913" s="301" t="str">
        <f t="shared" si="115"/>
        <v>N01,N02,N03,N04</v>
      </c>
      <c r="E913" s="5" t="str">
        <f t="shared" si="116"/>
        <v>N01,N02,N03,N04</v>
      </c>
      <c r="F913" s="5" t="s">
        <v>96</v>
      </c>
      <c r="G913" s="18">
        <v>54</v>
      </c>
      <c r="H913" s="300" t="s">
        <v>3419</v>
      </c>
      <c r="I913" s="5">
        <f t="shared" si="117"/>
        <v>4</v>
      </c>
      <c r="J913" s="5">
        <f t="shared" si="118"/>
        <v>211</v>
      </c>
      <c r="K913" s="5" t="str">
        <f t="shared" si="119"/>
        <v/>
      </c>
      <c r="L913" s="5">
        <f t="shared" si="120"/>
        <v>4</v>
      </c>
      <c r="M913" s="5" t="str">
        <f t="shared" si="121"/>
        <v>227</v>
      </c>
    </row>
    <row r="914" spans="1:13" hidden="1">
      <c r="A914" s="304" t="s">
        <v>3720</v>
      </c>
      <c r="B914" s="65" t="str">
        <f t="shared" si="114"/>
        <v>22702</v>
      </c>
      <c r="C914" s="66" t="s">
        <v>1426</v>
      </c>
      <c r="D914" s="301" t="str">
        <f t="shared" si="115"/>
        <v>N01,N02,N03,N04,N05</v>
      </c>
      <c r="E914" s="5" t="str">
        <f t="shared" si="116"/>
        <v>N01,N02,N03,N04,N05</v>
      </c>
      <c r="F914" s="5" t="s">
        <v>94</v>
      </c>
      <c r="G914" s="18">
        <v>54</v>
      </c>
      <c r="H914" s="300" t="s">
        <v>3419</v>
      </c>
      <c r="I914" s="5">
        <f t="shared" si="117"/>
        <v>5</v>
      </c>
      <c r="J914" s="5">
        <f t="shared" si="118"/>
        <v>265</v>
      </c>
      <c r="K914" s="5" t="str">
        <f t="shared" si="119"/>
        <v/>
      </c>
      <c r="L914" s="5">
        <f t="shared" si="120"/>
        <v>5</v>
      </c>
      <c r="M914" s="5" t="str">
        <f t="shared" si="121"/>
        <v>227</v>
      </c>
    </row>
    <row r="915" spans="1:13" hidden="1">
      <c r="A915" s="303" t="s">
        <v>3720</v>
      </c>
      <c r="B915" s="65" t="str">
        <f t="shared" si="114"/>
        <v>22702</v>
      </c>
      <c r="C915" s="65" t="s">
        <v>1426</v>
      </c>
      <c r="D915" s="301" t="str">
        <f t="shared" si="115"/>
        <v>N01,N02,N03,N04,N05,N06</v>
      </c>
      <c r="E915" s="5" t="str">
        <f t="shared" si="116"/>
        <v>N01,N02,N03,N04,N05,N06</v>
      </c>
      <c r="F915" s="5" t="s">
        <v>93</v>
      </c>
      <c r="G915" s="18">
        <v>50</v>
      </c>
      <c r="H915" s="300" t="s">
        <v>3419</v>
      </c>
      <c r="I915" s="5">
        <f t="shared" si="117"/>
        <v>6</v>
      </c>
      <c r="J915" s="5">
        <f t="shared" si="118"/>
        <v>315</v>
      </c>
      <c r="K915" s="5" t="str">
        <f t="shared" si="119"/>
        <v/>
      </c>
      <c r="L915" s="5">
        <f t="shared" si="120"/>
        <v>6</v>
      </c>
      <c r="M915" s="5" t="str">
        <f t="shared" si="121"/>
        <v>227</v>
      </c>
    </row>
    <row r="916" spans="1:13" hidden="1">
      <c r="A916" s="304" t="s">
        <v>3720</v>
      </c>
      <c r="B916" s="65" t="str">
        <f t="shared" si="114"/>
        <v>22702</v>
      </c>
      <c r="C916" s="66" t="s">
        <v>1426</v>
      </c>
      <c r="D916" s="301" t="str">
        <f t="shared" si="115"/>
        <v>N01,N02,N03,N04,N05,N06,N07</v>
      </c>
      <c r="E916" s="5" t="str">
        <f t="shared" si="116"/>
        <v>N01,N02,N03,N04,N05,N06,N07</v>
      </c>
      <c r="F916" s="5" t="s">
        <v>122</v>
      </c>
      <c r="G916" s="18">
        <v>52</v>
      </c>
      <c r="H916" s="300" t="s">
        <v>3419</v>
      </c>
      <c r="I916" s="5">
        <f t="shared" si="117"/>
        <v>7</v>
      </c>
      <c r="J916" s="5">
        <f t="shared" si="118"/>
        <v>367</v>
      </c>
      <c r="K916" s="5" t="str">
        <f t="shared" si="119"/>
        <v/>
      </c>
      <c r="L916" s="5">
        <f t="shared" si="120"/>
        <v>7</v>
      </c>
      <c r="M916" s="5" t="str">
        <f t="shared" si="121"/>
        <v>227</v>
      </c>
    </row>
    <row r="917" spans="1:13" hidden="1">
      <c r="A917" s="303" t="s">
        <v>3720</v>
      </c>
      <c r="B917" s="65" t="str">
        <f t="shared" si="114"/>
        <v>22702</v>
      </c>
      <c r="C917" s="65" t="s">
        <v>1426</v>
      </c>
      <c r="D917" s="301" t="str">
        <f t="shared" si="115"/>
        <v>N01,N02,N03,N04,N05,N06,N07,N08</v>
      </c>
      <c r="E917" s="5" t="str">
        <f t="shared" si="116"/>
        <v>N01,N02,N03,N04,N05,N06,N07,N08</v>
      </c>
      <c r="F917" s="5" t="s">
        <v>99</v>
      </c>
      <c r="G917" s="18">
        <v>55</v>
      </c>
      <c r="H917" s="300" t="s">
        <v>3419</v>
      </c>
      <c r="I917" s="5">
        <f t="shared" si="117"/>
        <v>8</v>
      </c>
      <c r="J917" s="5">
        <f t="shared" si="118"/>
        <v>422</v>
      </c>
      <c r="K917" s="5" t="str">
        <f t="shared" si="119"/>
        <v/>
      </c>
      <c r="L917" s="5">
        <f t="shared" si="120"/>
        <v>8</v>
      </c>
      <c r="M917" s="5" t="str">
        <f t="shared" si="121"/>
        <v>227</v>
      </c>
    </row>
    <row r="918" spans="1:13">
      <c r="A918" s="304" t="s">
        <v>3720</v>
      </c>
      <c r="B918" s="65" t="str">
        <f t="shared" si="114"/>
        <v>22702</v>
      </c>
      <c r="C918" s="66" t="s">
        <v>1426</v>
      </c>
      <c r="D918" s="301" t="str">
        <f t="shared" si="115"/>
        <v>N01-N09</v>
      </c>
      <c r="E918" s="5" t="str">
        <f t="shared" si="116"/>
        <v>N01,N02,N03,N04,N05,N06,N07,N08,N09</v>
      </c>
      <c r="F918" s="5" t="s">
        <v>98</v>
      </c>
      <c r="G918" s="18">
        <v>56</v>
      </c>
      <c r="H918" s="300" t="s">
        <v>3419</v>
      </c>
      <c r="I918" s="5">
        <f t="shared" si="117"/>
        <v>9</v>
      </c>
      <c r="J918" s="5">
        <f t="shared" si="118"/>
        <v>478</v>
      </c>
      <c r="K918" s="5" t="str">
        <f t="shared" si="119"/>
        <v>X</v>
      </c>
      <c r="L918" s="5">
        <f t="shared" si="120"/>
        <v>9</v>
      </c>
      <c r="M918" s="5" t="str">
        <f t="shared" si="121"/>
        <v>227</v>
      </c>
    </row>
    <row r="919" spans="1:13">
      <c r="A919" s="303" t="s">
        <v>3721</v>
      </c>
      <c r="B919" s="65" t="str">
        <f t="shared" si="114"/>
        <v>22707</v>
      </c>
      <c r="C919" s="65" t="s">
        <v>3409</v>
      </c>
      <c r="D919" s="301" t="str">
        <f t="shared" si="115"/>
        <v>N01</v>
      </c>
      <c r="E919" s="5" t="str">
        <f t="shared" si="116"/>
        <v>N01</v>
      </c>
      <c r="F919" s="5" t="s">
        <v>92</v>
      </c>
      <c r="G919" s="18">
        <v>11</v>
      </c>
      <c r="H919" s="300" t="s">
        <v>3422</v>
      </c>
      <c r="I919" s="5">
        <f t="shared" si="117"/>
        <v>1</v>
      </c>
      <c r="J919" s="5">
        <f t="shared" si="118"/>
        <v>11</v>
      </c>
      <c r="K919" s="5" t="str">
        <f t="shared" si="119"/>
        <v>X</v>
      </c>
      <c r="L919" s="5">
        <f t="shared" si="120"/>
        <v>1</v>
      </c>
      <c r="M919" s="5" t="str">
        <f t="shared" si="121"/>
        <v>227</v>
      </c>
    </row>
    <row r="920" spans="1:13">
      <c r="A920" s="304" t="s">
        <v>3722</v>
      </c>
      <c r="B920" s="65" t="str">
        <f t="shared" si="114"/>
        <v>22708</v>
      </c>
      <c r="C920" s="66" t="s">
        <v>529</v>
      </c>
      <c r="D920" s="301" t="str">
        <f t="shared" si="115"/>
        <v>N01</v>
      </c>
      <c r="E920" s="5" t="str">
        <f t="shared" si="116"/>
        <v>N01</v>
      </c>
      <c r="F920" s="5" t="s">
        <v>92</v>
      </c>
      <c r="G920" s="18">
        <v>11</v>
      </c>
      <c r="H920" s="300" t="s">
        <v>3420</v>
      </c>
      <c r="I920" s="5">
        <f t="shared" si="117"/>
        <v>1</v>
      </c>
      <c r="J920" s="5">
        <f t="shared" si="118"/>
        <v>11</v>
      </c>
      <c r="K920" s="5" t="str">
        <f t="shared" si="119"/>
        <v>X</v>
      </c>
      <c r="L920" s="5">
        <f t="shared" si="120"/>
        <v>1</v>
      </c>
      <c r="M920" s="5" t="str">
        <f t="shared" si="121"/>
        <v>227</v>
      </c>
    </row>
    <row r="921" spans="1:13" hidden="1">
      <c r="A921" s="303" t="s">
        <v>3723</v>
      </c>
      <c r="B921" s="65" t="str">
        <f t="shared" si="114"/>
        <v>22718</v>
      </c>
      <c r="C921" s="65" t="s">
        <v>1427</v>
      </c>
      <c r="D921" s="301" t="str">
        <f t="shared" si="115"/>
        <v>N03</v>
      </c>
      <c r="E921" s="5" t="str">
        <f t="shared" si="116"/>
        <v>N03</v>
      </c>
      <c r="F921" s="5" t="s">
        <v>95</v>
      </c>
      <c r="G921" s="18">
        <v>43</v>
      </c>
      <c r="H921" s="300" t="s">
        <v>3421</v>
      </c>
      <c r="I921" s="5">
        <f t="shared" si="117"/>
        <v>1</v>
      </c>
      <c r="J921" s="5">
        <f t="shared" si="118"/>
        <v>43</v>
      </c>
      <c r="K921" s="5" t="str">
        <f t="shared" si="119"/>
        <v/>
      </c>
      <c r="L921" s="5">
        <f t="shared" si="120"/>
        <v>1</v>
      </c>
      <c r="M921" s="5" t="str">
        <f t="shared" si="121"/>
        <v>227</v>
      </c>
    </row>
    <row r="922" spans="1:13">
      <c r="A922" s="304" t="s">
        <v>3723</v>
      </c>
      <c r="B922" s="65" t="str">
        <f t="shared" si="114"/>
        <v>22718</v>
      </c>
      <c r="C922" s="66" t="s">
        <v>1427</v>
      </c>
      <c r="D922" s="301" t="str">
        <f t="shared" si="115"/>
        <v>N03-N04</v>
      </c>
      <c r="E922" s="5" t="str">
        <f t="shared" si="116"/>
        <v>N03,N04</v>
      </c>
      <c r="F922" s="5" t="s">
        <v>96</v>
      </c>
      <c r="G922" s="18">
        <v>24</v>
      </c>
      <c r="H922" s="300" t="s">
        <v>3421</v>
      </c>
      <c r="I922" s="5">
        <f t="shared" si="117"/>
        <v>2</v>
      </c>
      <c r="J922" s="5">
        <f t="shared" si="118"/>
        <v>67</v>
      </c>
      <c r="K922" s="5" t="str">
        <f t="shared" si="119"/>
        <v>X</v>
      </c>
      <c r="L922" s="5">
        <f t="shared" si="120"/>
        <v>2</v>
      </c>
      <c r="M922" s="5" t="str">
        <f t="shared" si="121"/>
        <v>227</v>
      </c>
    </row>
    <row r="923" spans="1:13" hidden="1">
      <c r="A923" s="303" t="s">
        <v>3724</v>
      </c>
      <c r="B923" s="65" t="str">
        <f t="shared" si="114"/>
        <v>22718</v>
      </c>
      <c r="C923" s="65" t="s">
        <v>1427</v>
      </c>
      <c r="D923" s="301" t="str">
        <f t="shared" si="115"/>
        <v>N01</v>
      </c>
      <c r="E923" s="5" t="str">
        <f t="shared" si="116"/>
        <v>N01</v>
      </c>
      <c r="F923" s="5" t="s">
        <v>92</v>
      </c>
      <c r="G923" s="18">
        <v>49</v>
      </c>
      <c r="H923" s="300" t="s">
        <v>3420</v>
      </c>
      <c r="I923" s="5">
        <f t="shared" si="117"/>
        <v>1</v>
      </c>
      <c r="J923" s="5">
        <f t="shared" si="118"/>
        <v>49</v>
      </c>
      <c r="K923" s="5" t="str">
        <f t="shared" si="119"/>
        <v/>
      </c>
      <c r="L923" s="5">
        <f t="shared" si="120"/>
        <v>1</v>
      </c>
      <c r="M923" s="5" t="str">
        <f t="shared" si="121"/>
        <v>227</v>
      </c>
    </row>
    <row r="924" spans="1:13">
      <c r="A924" s="304" t="s">
        <v>3724</v>
      </c>
      <c r="B924" s="65" t="str">
        <f t="shared" si="114"/>
        <v>22718</v>
      </c>
      <c r="C924" s="66" t="s">
        <v>1427</v>
      </c>
      <c r="D924" s="301" t="str">
        <f t="shared" si="115"/>
        <v>N01-N02</v>
      </c>
      <c r="E924" s="5" t="str">
        <f t="shared" si="116"/>
        <v>N01,N02</v>
      </c>
      <c r="F924" s="5" t="s">
        <v>97</v>
      </c>
      <c r="G924" s="18">
        <v>37</v>
      </c>
      <c r="H924" s="300" t="s">
        <v>3420</v>
      </c>
      <c r="I924" s="5">
        <f t="shared" si="117"/>
        <v>2</v>
      </c>
      <c r="J924" s="5">
        <f t="shared" si="118"/>
        <v>86</v>
      </c>
      <c r="K924" s="5" t="str">
        <f t="shared" si="119"/>
        <v>X</v>
      </c>
      <c r="L924" s="5">
        <f t="shared" si="120"/>
        <v>2</v>
      </c>
      <c r="M924" s="5" t="str">
        <f t="shared" si="121"/>
        <v>227</v>
      </c>
    </row>
    <row r="925" spans="1:13">
      <c r="A925" s="303" t="s">
        <v>3725</v>
      </c>
      <c r="B925" s="65" t="str">
        <f t="shared" si="114"/>
        <v>22723</v>
      </c>
      <c r="C925" s="65" t="s">
        <v>1428</v>
      </c>
      <c r="D925" s="301" t="str">
        <f t="shared" si="115"/>
        <v>N01</v>
      </c>
      <c r="E925" s="5" t="str">
        <f t="shared" si="116"/>
        <v>N01</v>
      </c>
      <c r="F925" s="5" t="s">
        <v>92</v>
      </c>
      <c r="G925" s="18">
        <v>12</v>
      </c>
      <c r="H925" s="300" t="s">
        <v>3422</v>
      </c>
      <c r="I925" s="5">
        <f t="shared" si="117"/>
        <v>1</v>
      </c>
      <c r="J925" s="5">
        <f t="shared" si="118"/>
        <v>12</v>
      </c>
      <c r="K925" s="5" t="str">
        <f t="shared" si="119"/>
        <v>X</v>
      </c>
      <c r="L925" s="5">
        <f t="shared" si="120"/>
        <v>1</v>
      </c>
      <c r="M925" s="5" t="str">
        <f t="shared" si="121"/>
        <v>227</v>
      </c>
    </row>
    <row r="926" spans="1:13" hidden="1">
      <c r="A926" s="304" t="s">
        <v>3726</v>
      </c>
      <c r="B926" s="65" t="str">
        <f t="shared" si="114"/>
        <v>22727</v>
      </c>
      <c r="C926" s="66" t="s">
        <v>1431</v>
      </c>
      <c r="D926" s="301" t="str">
        <f t="shared" si="115"/>
        <v>N01</v>
      </c>
      <c r="E926" s="5" t="str">
        <f t="shared" si="116"/>
        <v>N01</v>
      </c>
      <c r="F926" s="5" t="s">
        <v>92</v>
      </c>
      <c r="G926" s="18">
        <v>37</v>
      </c>
      <c r="H926" s="300" t="s">
        <v>3421</v>
      </c>
      <c r="I926" s="5">
        <f t="shared" si="117"/>
        <v>1</v>
      </c>
      <c r="J926" s="5">
        <f t="shared" si="118"/>
        <v>37</v>
      </c>
      <c r="K926" s="5" t="str">
        <f t="shared" si="119"/>
        <v/>
      </c>
      <c r="L926" s="5">
        <f t="shared" si="120"/>
        <v>1</v>
      </c>
      <c r="M926" s="5" t="str">
        <f t="shared" si="121"/>
        <v>227</v>
      </c>
    </row>
    <row r="927" spans="1:13">
      <c r="A927" s="303" t="s">
        <v>3726</v>
      </c>
      <c r="B927" s="65" t="str">
        <f t="shared" si="114"/>
        <v>22727</v>
      </c>
      <c r="C927" s="65" t="s">
        <v>1431</v>
      </c>
      <c r="D927" s="301" t="str">
        <f t="shared" si="115"/>
        <v>N01-N02</v>
      </c>
      <c r="E927" s="5" t="str">
        <f t="shared" si="116"/>
        <v>N01,N02</v>
      </c>
      <c r="F927" s="5" t="s">
        <v>97</v>
      </c>
      <c r="G927" s="18">
        <v>38</v>
      </c>
      <c r="H927" s="300" t="s">
        <v>3421</v>
      </c>
      <c r="I927" s="5">
        <f t="shared" si="117"/>
        <v>2</v>
      </c>
      <c r="J927" s="5">
        <f t="shared" si="118"/>
        <v>75</v>
      </c>
      <c r="K927" s="5" t="str">
        <f t="shared" si="119"/>
        <v>X</v>
      </c>
      <c r="L927" s="5">
        <f t="shared" si="120"/>
        <v>2</v>
      </c>
      <c r="M927" s="5" t="str">
        <f t="shared" si="121"/>
        <v>227</v>
      </c>
    </row>
    <row r="928" spans="1:13" hidden="1">
      <c r="A928" s="304" t="s">
        <v>3727</v>
      </c>
      <c r="B928" s="65" t="str">
        <f t="shared" si="114"/>
        <v>22728</v>
      </c>
      <c r="C928" s="66" t="s">
        <v>1432</v>
      </c>
      <c r="D928" s="301" t="str">
        <f t="shared" si="115"/>
        <v>N03</v>
      </c>
      <c r="E928" s="5" t="str">
        <f t="shared" si="116"/>
        <v>N03</v>
      </c>
      <c r="F928" s="5" t="s">
        <v>95</v>
      </c>
      <c r="G928" s="18">
        <v>48</v>
      </c>
      <c r="H928" s="300" t="s">
        <v>3421</v>
      </c>
      <c r="I928" s="5">
        <f t="shared" si="117"/>
        <v>1</v>
      </c>
      <c r="J928" s="5">
        <f t="shared" si="118"/>
        <v>48</v>
      </c>
      <c r="K928" s="5" t="str">
        <f t="shared" si="119"/>
        <v/>
      </c>
      <c r="L928" s="5">
        <f t="shared" si="120"/>
        <v>1</v>
      </c>
      <c r="M928" s="5" t="str">
        <f t="shared" si="121"/>
        <v>227</v>
      </c>
    </row>
    <row r="929" spans="1:13">
      <c r="A929" s="303" t="s">
        <v>3727</v>
      </c>
      <c r="B929" s="65" t="str">
        <f t="shared" si="114"/>
        <v>22728</v>
      </c>
      <c r="C929" s="65" t="s">
        <v>1432</v>
      </c>
      <c r="D929" s="301" t="str">
        <f t="shared" si="115"/>
        <v>N03-N04</v>
      </c>
      <c r="E929" s="5" t="str">
        <f t="shared" si="116"/>
        <v>N03,N04</v>
      </c>
      <c r="F929" s="5" t="s">
        <v>96</v>
      </c>
      <c r="G929" s="18">
        <v>22</v>
      </c>
      <c r="H929" s="300" t="s">
        <v>3421</v>
      </c>
      <c r="I929" s="5">
        <f t="shared" si="117"/>
        <v>2</v>
      </c>
      <c r="J929" s="5">
        <f t="shared" si="118"/>
        <v>70</v>
      </c>
      <c r="K929" s="5" t="str">
        <f t="shared" si="119"/>
        <v>X</v>
      </c>
      <c r="L929" s="5">
        <f t="shared" si="120"/>
        <v>2</v>
      </c>
      <c r="M929" s="5" t="str">
        <f t="shared" si="121"/>
        <v>227</v>
      </c>
    </row>
    <row r="930" spans="1:13" hidden="1">
      <c r="A930" s="304" t="s">
        <v>3728</v>
      </c>
      <c r="B930" s="65" t="str">
        <f t="shared" si="114"/>
        <v>22728</v>
      </c>
      <c r="C930" s="66" t="s">
        <v>1432</v>
      </c>
      <c r="D930" s="301" t="str">
        <f t="shared" si="115"/>
        <v>N01</v>
      </c>
      <c r="E930" s="5" t="str">
        <f t="shared" si="116"/>
        <v>N01</v>
      </c>
      <c r="F930" s="5" t="s">
        <v>92</v>
      </c>
      <c r="G930" s="18">
        <v>35</v>
      </c>
      <c r="H930" s="300" t="s">
        <v>3420</v>
      </c>
      <c r="I930" s="5">
        <f t="shared" si="117"/>
        <v>1</v>
      </c>
      <c r="J930" s="5">
        <f t="shared" si="118"/>
        <v>35</v>
      </c>
      <c r="K930" s="5" t="str">
        <f t="shared" si="119"/>
        <v/>
      </c>
      <c r="L930" s="5">
        <f t="shared" si="120"/>
        <v>1</v>
      </c>
      <c r="M930" s="5" t="str">
        <f t="shared" si="121"/>
        <v>227</v>
      </c>
    </row>
    <row r="931" spans="1:13">
      <c r="A931" s="303" t="s">
        <v>3728</v>
      </c>
      <c r="B931" s="65" t="str">
        <f t="shared" si="114"/>
        <v>22728</v>
      </c>
      <c r="C931" s="65" t="s">
        <v>1432</v>
      </c>
      <c r="D931" s="301" t="str">
        <f t="shared" si="115"/>
        <v>N01-N02</v>
      </c>
      <c r="E931" s="5" t="str">
        <f t="shared" si="116"/>
        <v>N01,N02</v>
      </c>
      <c r="F931" s="5" t="s">
        <v>97</v>
      </c>
      <c r="G931" s="18">
        <v>45</v>
      </c>
      <c r="H931" s="300" t="s">
        <v>3420</v>
      </c>
      <c r="I931" s="5">
        <f t="shared" si="117"/>
        <v>2</v>
      </c>
      <c r="J931" s="5">
        <f t="shared" si="118"/>
        <v>80</v>
      </c>
      <c r="K931" s="5" t="str">
        <f t="shared" si="119"/>
        <v>X</v>
      </c>
      <c r="L931" s="5">
        <f t="shared" si="120"/>
        <v>2</v>
      </c>
      <c r="M931" s="5" t="str">
        <f t="shared" si="121"/>
        <v>227</v>
      </c>
    </row>
    <row r="932" spans="1:13">
      <c r="A932" s="304" t="s">
        <v>3729</v>
      </c>
      <c r="B932" s="65" t="str">
        <f t="shared" si="114"/>
        <v>23103</v>
      </c>
      <c r="C932" s="66" t="s">
        <v>3410</v>
      </c>
      <c r="D932" s="301" t="str">
        <f t="shared" si="115"/>
        <v>N01</v>
      </c>
      <c r="E932" s="5" t="str">
        <f t="shared" si="116"/>
        <v>N01</v>
      </c>
      <c r="F932" s="5" t="s">
        <v>92</v>
      </c>
      <c r="G932" s="18">
        <v>30</v>
      </c>
      <c r="H932" s="300" t="s">
        <v>3420</v>
      </c>
      <c r="I932" s="5">
        <f t="shared" si="117"/>
        <v>1</v>
      </c>
      <c r="J932" s="5">
        <f t="shared" si="118"/>
        <v>30</v>
      </c>
      <c r="K932" s="5" t="str">
        <f t="shared" si="119"/>
        <v>X</v>
      </c>
      <c r="L932" s="5">
        <f t="shared" si="120"/>
        <v>1</v>
      </c>
      <c r="M932" s="5" t="str">
        <f t="shared" si="121"/>
        <v>231</v>
      </c>
    </row>
    <row r="933" spans="1:13">
      <c r="A933" s="303" t="s">
        <v>3730</v>
      </c>
      <c r="B933" s="65" t="str">
        <f t="shared" si="114"/>
        <v>23116</v>
      </c>
      <c r="C933" s="65" t="s">
        <v>1434</v>
      </c>
      <c r="D933" s="301" t="str">
        <f t="shared" si="115"/>
        <v>N01</v>
      </c>
      <c r="E933" s="5" t="str">
        <f t="shared" si="116"/>
        <v>N01</v>
      </c>
      <c r="F933" s="5" t="s">
        <v>92</v>
      </c>
      <c r="G933" s="18">
        <v>26</v>
      </c>
      <c r="H933" s="300" t="s">
        <v>3420</v>
      </c>
      <c r="I933" s="5">
        <f t="shared" si="117"/>
        <v>1</v>
      </c>
      <c r="J933" s="5">
        <f t="shared" si="118"/>
        <v>26</v>
      </c>
      <c r="K933" s="5" t="str">
        <f t="shared" si="119"/>
        <v>X</v>
      </c>
      <c r="L933" s="5">
        <f t="shared" si="120"/>
        <v>1</v>
      </c>
      <c r="M933" s="5" t="str">
        <f t="shared" si="121"/>
        <v>231</v>
      </c>
    </row>
    <row r="934" spans="1:13">
      <c r="A934" s="304" t="s">
        <v>3731</v>
      </c>
      <c r="B934" s="65" t="str">
        <f t="shared" si="114"/>
        <v>23121</v>
      </c>
      <c r="C934" s="66" t="s">
        <v>1435</v>
      </c>
      <c r="D934" s="301" t="str">
        <f t="shared" si="115"/>
        <v>N01</v>
      </c>
      <c r="E934" s="5" t="str">
        <f t="shared" si="116"/>
        <v>N01</v>
      </c>
      <c r="F934" s="5" t="s">
        <v>92</v>
      </c>
      <c r="G934" s="18">
        <v>13</v>
      </c>
      <c r="H934" s="300" t="s">
        <v>3420</v>
      </c>
      <c r="I934" s="5">
        <f t="shared" si="117"/>
        <v>1</v>
      </c>
      <c r="J934" s="5">
        <f t="shared" si="118"/>
        <v>13</v>
      </c>
      <c r="K934" s="5" t="str">
        <f t="shared" si="119"/>
        <v>X</v>
      </c>
      <c r="L934" s="5">
        <f t="shared" si="120"/>
        <v>1</v>
      </c>
      <c r="M934" s="5" t="str">
        <f t="shared" si="121"/>
        <v>231</v>
      </c>
    </row>
    <row r="935" spans="1:13">
      <c r="A935" s="303" t="s">
        <v>3732</v>
      </c>
      <c r="B935" s="65" t="str">
        <f t="shared" si="114"/>
        <v>23125</v>
      </c>
      <c r="C935" s="65" t="s">
        <v>3411</v>
      </c>
      <c r="D935" s="301" t="str">
        <f t="shared" si="115"/>
        <v>N01</v>
      </c>
      <c r="E935" s="5" t="str">
        <f t="shared" si="116"/>
        <v>N01</v>
      </c>
      <c r="F935" s="5" t="s">
        <v>92</v>
      </c>
      <c r="G935" s="18">
        <v>29</v>
      </c>
      <c r="H935" s="300" t="s">
        <v>3420</v>
      </c>
      <c r="I935" s="5">
        <f t="shared" si="117"/>
        <v>1</v>
      </c>
      <c r="J935" s="5">
        <f t="shared" si="118"/>
        <v>29</v>
      </c>
      <c r="K935" s="5" t="str">
        <f t="shared" si="119"/>
        <v>X</v>
      </c>
      <c r="L935" s="5">
        <f t="shared" si="120"/>
        <v>1</v>
      </c>
      <c r="M935" s="5" t="str">
        <f t="shared" si="121"/>
        <v>231</v>
      </c>
    </row>
    <row r="936" spans="1:13" hidden="1">
      <c r="A936" s="304" t="s">
        <v>3733</v>
      </c>
      <c r="B936" s="65" t="str">
        <f t="shared" si="114"/>
        <v>23126</v>
      </c>
      <c r="C936" s="66" t="s">
        <v>1436</v>
      </c>
      <c r="D936" s="301" t="str">
        <f t="shared" si="115"/>
        <v>N01</v>
      </c>
      <c r="E936" s="5" t="str">
        <f t="shared" si="116"/>
        <v>N01</v>
      </c>
      <c r="F936" s="5" t="s">
        <v>92</v>
      </c>
      <c r="G936" s="18">
        <v>55</v>
      </c>
      <c r="H936" s="300" t="s">
        <v>3419</v>
      </c>
      <c r="I936" s="5">
        <f t="shared" si="117"/>
        <v>1</v>
      </c>
      <c r="J936" s="5">
        <f t="shared" si="118"/>
        <v>55</v>
      </c>
      <c r="K936" s="5" t="str">
        <f t="shared" si="119"/>
        <v/>
      </c>
      <c r="L936" s="5">
        <f t="shared" si="120"/>
        <v>1</v>
      </c>
      <c r="M936" s="5" t="str">
        <f t="shared" si="121"/>
        <v>231</v>
      </c>
    </row>
    <row r="937" spans="1:13" hidden="1">
      <c r="A937" s="303" t="s">
        <v>3733</v>
      </c>
      <c r="B937" s="65" t="str">
        <f t="shared" si="114"/>
        <v>23126</v>
      </c>
      <c r="C937" s="65" t="s">
        <v>1436</v>
      </c>
      <c r="D937" s="301" t="str">
        <f t="shared" si="115"/>
        <v>N01,N02</v>
      </c>
      <c r="E937" s="5" t="str">
        <f t="shared" si="116"/>
        <v>N01,N02</v>
      </c>
      <c r="F937" s="5" t="s">
        <v>97</v>
      </c>
      <c r="G937" s="18">
        <v>54</v>
      </c>
      <c r="H937" s="300" t="s">
        <v>3419</v>
      </c>
      <c r="I937" s="5">
        <f t="shared" si="117"/>
        <v>2</v>
      </c>
      <c r="J937" s="5">
        <f t="shared" si="118"/>
        <v>109</v>
      </c>
      <c r="K937" s="5" t="str">
        <f t="shared" si="119"/>
        <v/>
      </c>
      <c r="L937" s="5">
        <f t="shared" si="120"/>
        <v>2</v>
      </c>
      <c r="M937" s="5" t="str">
        <f t="shared" si="121"/>
        <v>231</v>
      </c>
    </row>
    <row r="938" spans="1:13" hidden="1">
      <c r="A938" s="304" t="s">
        <v>3733</v>
      </c>
      <c r="B938" s="65" t="str">
        <f t="shared" si="114"/>
        <v>23126</v>
      </c>
      <c r="C938" s="66" t="s">
        <v>1436</v>
      </c>
      <c r="D938" s="301" t="str">
        <f t="shared" si="115"/>
        <v>N01,N02,N03</v>
      </c>
      <c r="E938" s="5" t="str">
        <f t="shared" si="116"/>
        <v>N01,N02,N03</v>
      </c>
      <c r="F938" s="5" t="s">
        <v>95</v>
      </c>
      <c r="G938" s="18">
        <v>52</v>
      </c>
      <c r="H938" s="300" t="s">
        <v>3419</v>
      </c>
      <c r="I938" s="5">
        <f t="shared" si="117"/>
        <v>3</v>
      </c>
      <c r="J938" s="5">
        <f t="shared" si="118"/>
        <v>161</v>
      </c>
      <c r="K938" s="5" t="str">
        <f t="shared" si="119"/>
        <v/>
      </c>
      <c r="L938" s="5">
        <f t="shared" si="120"/>
        <v>3</v>
      </c>
      <c r="M938" s="5" t="str">
        <f t="shared" si="121"/>
        <v>231</v>
      </c>
    </row>
    <row r="939" spans="1:13">
      <c r="A939" s="303" t="s">
        <v>3733</v>
      </c>
      <c r="B939" s="65" t="str">
        <f t="shared" si="114"/>
        <v>23126</v>
      </c>
      <c r="C939" s="65" t="s">
        <v>1436</v>
      </c>
      <c r="D939" s="301" t="str">
        <f t="shared" si="115"/>
        <v>N01-N04</v>
      </c>
      <c r="E939" s="5" t="str">
        <f t="shared" si="116"/>
        <v>N01,N02,N03,N04</v>
      </c>
      <c r="F939" s="5" t="s">
        <v>96</v>
      </c>
      <c r="G939" s="18">
        <v>49</v>
      </c>
      <c r="H939" s="300" t="s">
        <v>3419</v>
      </c>
      <c r="I939" s="5">
        <f t="shared" si="117"/>
        <v>4</v>
      </c>
      <c r="J939" s="5">
        <f t="shared" si="118"/>
        <v>210</v>
      </c>
      <c r="K939" s="5" t="str">
        <f t="shared" si="119"/>
        <v>X</v>
      </c>
      <c r="L939" s="5">
        <f t="shared" si="120"/>
        <v>4</v>
      </c>
      <c r="M939" s="5" t="str">
        <f t="shared" si="121"/>
        <v>231</v>
      </c>
    </row>
    <row r="940" spans="1:13">
      <c r="A940" s="304" t="s">
        <v>3734</v>
      </c>
      <c r="B940" s="65" t="str">
        <f t="shared" si="114"/>
        <v>23131</v>
      </c>
      <c r="C940" s="66" t="s">
        <v>1437</v>
      </c>
      <c r="D940" s="301" t="str">
        <f t="shared" si="115"/>
        <v>N01</v>
      </c>
      <c r="E940" s="5" t="str">
        <f t="shared" si="116"/>
        <v>N01</v>
      </c>
      <c r="F940" s="5" t="s">
        <v>92</v>
      </c>
      <c r="G940" s="18">
        <v>5</v>
      </c>
      <c r="H940" s="300" t="s">
        <v>3421</v>
      </c>
      <c r="I940" s="5">
        <f t="shared" si="117"/>
        <v>1</v>
      </c>
      <c r="J940" s="5">
        <f t="shared" si="118"/>
        <v>5</v>
      </c>
      <c r="K940" s="5" t="str">
        <f t="shared" si="119"/>
        <v>X</v>
      </c>
      <c r="L940" s="5">
        <f t="shared" si="120"/>
        <v>1</v>
      </c>
      <c r="M940" s="5" t="str">
        <f t="shared" si="121"/>
        <v>231</v>
      </c>
    </row>
    <row r="941" spans="1:13">
      <c r="A941" s="303" t="s">
        <v>3735</v>
      </c>
      <c r="B941" s="65" t="str">
        <f t="shared" si="114"/>
        <v>23140</v>
      </c>
      <c r="C941" s="65" t="s">
        <v>989</v>
      </c>
      <c r="D941" s="301" t="str">
        <f t="shared" si="115"/>
        <v>N01</v>
      </c>
      <c r="E941" s="5" t="str">
        <f t="shared" si="116"/>
        <v>N01</v>
      </c>
      <c r="F941" s="5" t="s">
        <v>92</v>
      </c>
      <c r="G941" s="18">
        <v>30</v>
      </c>
      <c r="H941" s="300" t="s">
        <v>3420</v>
      </c>
      <c r="I941" s="5">
        <f t="shared" si="117"/>
        <v>1</v>
      </c>
      <c r="J941" s="5">
        <f t="shared" si="118"/>
        <v>30</v>
      </c>
      <c r="K941" s="5" t="str">
        <f t="shared" si="119"/>
        <v>X</v>
      </c>
      <c r="L941" s="5">
        <f t="shared" si="120"/>
        <v>1</v>
      </c>
      <c r="M941" s="5" t="str">
        <f t="shared" si="121"/>
        <v>231</v>
      </c>
    </row>
    <row r="942" spans="1:13">
      <c r="A942" s="304" t="s">
        <v>3736</v>
      </c>
      <c r="B942" s="65" t="str">
        <f t="shared" si="114"/>
        <v>23145</v>
      </c>
      <c r="C942" s="66" t="s">
        <v>3412</v>
      </c>
      <c r="D942" s="301" t="str">
        <f t="shared" si="115"/>
        <v>N01</v>
      </c>
      <c r="E942" s="5" t="str">
        <f t="shared" si="116"/>
        <v>N01</v>
      </c>
      <c r="F942" s="5" t="s">
        <v>92</v>
      </c>
      <c r="G942" s="18">
        <v>4</v>
      </c>
      <c r="H942" s="300" t="s">
        <v>3421</v>
      </c>
      <c r="I942" s="5">
        <f t="shared" si="117"/>
        <v>1</v>
      </c>
      <c r="J942" s="5">
        <f t="shared" si="118"/>
        <v>4</v>
      </c>
      <c r="K942" s="5" t="str">
        <f t="shared" si="119"/>
        <v>X</v>
      </c>
      <c r="L942" s="5">
        <f t="shared" si="120"/>
        <v>1</v>
      </c>
      <c r="M942" s="5" t="str">
        <f t="shared" si="121"/>
        <v>231</v>
      </c>
    </row>
    <row r="943" spans="1:13" hidden="1">
      <c r="A943" s="303" t="s">
        <v>3737</v>
      </c>
      <c r="B943" s="65" t="str">
        <f t="shared" si="114"/>
        <v>23150</v>
      </c>
      <c r="C943" s="65" t="s">
        <v>1438</v>
      </c>
      <c r="D943" s="301" t="str">
        <f t="shared" si="115"/>
        <v>N01</v>
      </c>
      <c r="E943" s="5" t="str">
        <f t="shared" si="116"/>
        <v>N01</v>
      </c>
      <c r="F943" s="5" t="s">
        <v>92</v>
      </c>
      <c r="G943" s="18">
        <v>36</v>
      </c>
      <c r="H943" s="300" t="s">
        <v>3421</v>
      </c>
      <c r="I943" s="5">
        <f t="shared" si="117"/>
        <v>1</v>
      </c>
      <c r="J943" s="5">
        <f t="shared" si="118"/>
        <v>36</v>
      </c>
      <c r="K943" s="5" t="str">
        <f t="shared" si="119"/>
        <v/>
      </c>
      <c r="L943" s="5">
        <f t="shared" si="120"/>
        <v>1</v>
      </c>
      <c r="M943" s="5" t="str">
        <f t="shared" si="121"/>
        <v>231</v>
      </c>
    </row>
    <row r="944" spans="1:13">
      <c r="A944" s="304" t="s">
        <v>3737</v>
      </c>
      <c r="B944" s="65" t="str">
        <f t="shared" si="114"/>
        <v>23150</v>
      </c>
      <c r="C944" s="66" t="s">
        <v>1438</v>
      </c>
      <c r="D944" s="301" t="str">
        <f t="shared" si="115"/>
        <v>N01-N02</v>
      </c>
      <c r="E944" s="5" t="str">
        <f t="shared" si="116"/>
        <v>N01,N02</v>
      </c>
      <c r="F944" s="5" t="s">
        <v>97</v>
      </c>
      <c r="G944" s="18">
        <v>35</v>
      </c>
      <c r="H944" s="300" t="s">
        <v>3421</v>
      </c>
      <c r="I944" s="5">
        <f t="shared" si="117"/>
        <v>2</v>
      </c>
      <c r="J944" s="5">
        <f t="shared" si="118"/>
        <v>71</v>
      </c>
      <c r="K944" s="5" t="str">
        <f t="shared" si="119"/>
        <v>X</v>
      </c>
      <c r="L944" s="5">
        <f t="shared" si="120"/>
        <v>2</v>
      </c>
      <c r="M944" s="5" t="str">
        <f t="shared" si="121"/>
        <v>231</v>
      </c>
    </row>
    <row r="945" spans="1:13">
      <c r="A945" s="303" t="s">
        <v>3738</v>
      </c>
      <c r="B945" s="65" t="str">
        <f t="shared" si="114"/>
        <v>23152</v>
      </c>
      <c r="C945" s="65" t="s">
        <v>1439</v>
      </c>
      <c r="D945" s="301" t="str">
        <f t="shared" si="115"/>
        <v>N01</v>
      </c>
      <c r="E945" s="5" t="str">
        <f t="shared" si="116"/>
        <v>N01</v>
      </c>
      <c r="F945" s="5" t="s">
        <v>92</v>
      </c>
      <c r="G945" s="18">
        <v>3</v>
      </c>
      <c r="H945" s="300" t="s">
        <v>3421</v>
      </c>
      <c r="I945" s="5">
        <f t="shared" si="117"/>
        <v>1</v>
      </c>
      <c r="J945" s="5">
        <f t="shared" si="118"/>
        <v>3</v>
      </c>
      <c r="K945" s="5" t="str">
        <f t="shared" si="119"/>
        <v>X</v>
      </c>
      <c r="L945" s="5">
        <f t="shared" si="120"/>
        <v>1</v>
      </c>
      <c r="M945" s="5" t="str">
        <f t="shared" si="121"/>
        <v>231</v>
      </c>
    </row>
    <row r="946" spans="1:13">
      <c r="A946" s="304" t="s">
        <v>3739</v>
      </c>
      <c r="B946" s="65" t="str">
        <f t="shared" si="114"/>
        <v>23201</v>
      </c>
      <c r="C946" s="66" t="s">
        <v>1440</v>
      </c>
      <c r="D946" s="301" t="str">
        <f t="shared" si="115"/>
        <v>N01</v>
      </c>
      <c r="E946" s="5" t="str">
        <f t="shared" si="116"/>
        <v>N01</v>
      </c>
      <c r="F946" s="5" t="s">
        <v>92</v>
      </c>
      <c r="G946" s="18">
        <v>34</v>
      </c>
      <c r="H946" s="300" t="s">
        <v>3420</v>
      </c>
      <c r="I946" s="5">
        <f t="shared" si="117"/>
        <v>1</v>
      </c>
      <c r="J946" s="5">
        <f t="shared" si="118"/>
        <v>34</v>
      </c>
      <c r="K946" s="5" t="str">
        <f t="shared" si="119"/>
        <v>X</v>
      </c>
      <c r="L946" s="5">
        <f t="shared" si="120"/>
        <v>1</v>
      </c>
      <c r="M946" s="5" t="str">
        <f t="shared" si="121"/>
        <v>232</v>
      </c>
    </row>
    <row r="947" spans="1:13">
      <c r="A947" s="303" t="s">
        <v>3740</v>
      </c>
      <c r="B947" s="65" t="str">
        <f t="shared" si="114"/>
        <v>23214</v>
      </c>
      <c r="C947" s="65" t="s">
        <v>1441</v>
      </c>
      <c r="D947" s="301" t="str">
        <f t="shared" si="115"/>
        <v>N01</v>
      </c>
      <c r="E947" s="5" t="str">
        <f t="shared" si="116"/>
        <v>N01</v>
      </c>
      <c r="F947" s="5" t="s">
        <v>92</v>
      </c>
      <c r="G947" s="18">
        <v>4</v>
      </c>
      <c r="H947" s="300" t="s">
        <v>3421</v>
      </c>
      <c r="I947" s="5">
        <f t="shared" si="117"/>
        <v>1</v>
      </c>
      <c r="J947" s="5">
        <f t="shared" si="118"/>
        <v>4</v>
      </c>
      <c r="K947" s="5" t="str">
        <f t="shared" si="119"/>
        <v>X</v>
      </c>
      <c r="L947" s="5">
        <f t="shared" si="120"/>
        <v>1</v>
      </c>
      <c r="M947" s="5" t="str">
        <f t="shared" si="121"/>
        <v>232</v>
      </c>
    </row>
    <row r="948" spans="1:13">
      <c r="A948" s="304" t="s">
        <v>3741</v>
      </c>
      <c r="B948" s="65" t="str">
        <f t="shared" si="114"/>
        <v>23216</v>
      </c>
      <c r="C948" s="66" t="s">
        <v>1442</v>
      </c>
      <c r="D948" s="301" t="str">
        <f t="shared" si="115"/>
        <v>N01</v>
      </c>
      <c r="E948" s="5" t="str">
        <f t="shared" si="116"/>
        <v>N01</v>
      </c>
      <c r="F948" s="5" t="s">
        <v>92</v>
      </c>
      <c r="G948" s="18">
        <v>4</v>
      </c>
      <c r="H948" s="300" t="s">
        <v>3421</v>
      </c>
      <c r="I948" s="5">
        <f t="shared" si="117"/>
        <v>1</v>
      </c>
      <c r="J948" s="5">
        <f t="shared" si="118"/>
        <v>4</v>
      </c>
      <c r="K948" s="5" t="str">
        <f t="shared" si="119"/>
        <v>X</v>
      </c>
      <c r="L948" s="5">
        <f t="shared" si="120"/>
        <v>1</v>
      </c>
      <c r="M948" s="5" t="str">
        <f t="shared" si="121"/>
        <v>232</v>
      </c>
    </row>
    <row r="949" spans="1:13">
      <c r="A949" s="303" t="s">
        <v>3742</v>
      </c>
      <c r="B949" s="65" t="str">
        <f t="shared" si="114"/>
        <v>23241</v>
      </c>
      <c r="C949" s="65" t="s">
        <v>1443</v>
      </c>
      <c r="D949" s="301" t="str">
        <f t="shared" si="115"/>
        <v>N01</v>
      </c>
      <c r="E949" s="5" t="str">
        <f t="shared" si="116"/>
        <v>N01</v>
      </c>
      <c r="F949" s="5" t="s">
        <v>92</v>
      </c>
      <c r="G949" s="18">
        <v>4</v>
      </c>
      <c r="H949" s="300" t="s">
        <v>3421</v>
      </c>
      <c r="I949" s="5">
        <f t="shared" si="117"/>
        <v>1</v>
      </c>
      <c r="J949" s="5">
        <f t="shared" si="118"/>
        <v>4</v>
      </c>
      <c r="K949" s="5" t="str">
        <f t="shared" si="119"/>
        <v>X</v>
      </c>
      <c r="L949" s="5">
        <f t="shared" si="120"/>
        <v>1</v>
      </c>
      <c r="M949" s="5" t="str">
        <f t="shared" si="121"/>
        <v>232</v>
      </c>
    </row>
    <row r="950" spans="1:13">
      <c r="A950" s="304" t="s">
        <v>3743</v>
      </c>
      <c r="B950" s="65" t="str">
        <f t="shared" si="114"/>
        <v>23244</v>
      </c>
      <c r="C950" s="66" t="s">
        <v>1444</v>
      </c>
      <c r="D950" s="301" t="str">
        <f t="shared" si="115"/>
        <v>N01</v>
      </c>
      <c r="E950" s="5" t="str">
        <f t="shared" si="116"/>
        <v>N01</v>
      </c>
      <c r="F950" s="5" t="s">
        <v>92</v>
      </c>
      <c r="G950" s="18">
        <v>6</v>
      </c>
      <c r="H950" s="300" t="s">
        <v>3421</v>
      </c>
      <c r="I950" s="5">
        <f t="shared" si="117"/>
        <v>1</v>
      </c>
      <c r="J950" s="5">
        <f t="shared" si="118"/>
        <v>6</v>
      </c>
      <c r="K950" s="5" t="str">
        <f t="shared" si="119"/>
        <v>X</v>
      </c>
      <c r="L950" s="5">
        <f t="shared" si="120"/>
        <v>1</v>
      </c>
      <c r="M950" s="5" t="str">
        <f t="shared" si="121"/>
        <v>232</v>
      </c>
    </row>
    <row r="951" spans="1:13">
      <c r="A951" s="303" t="s">
        <v>3744</v>
      </c>
      <c r="B951" s="65" t="str">
        <f t="shared" si="114"/>
        <v>23247</v>
      </c>
      <c r="C951" s="65" t="s">
        <v>1446</v>
      </c>
      <c r="D951" s="301" t="str">
        <f t="shared" si="115"/>
        <v>N01</v>
      </c>
      <c r="E951" s="5" t="str">
        <f t="shared" si="116"/>
        <v>N01</v>
      </c>
      <c r="F951" s="5" t="s">
        <v>92</v>
      </c>
      <c r="G951" s="18">
        <v>5</v>
      </c>
      <c r="H951" s="300" t="s">
        <v>3421</v>
      </c>
      <c r="I951" s="5">
        <f t="shared" si="117"/>
        <v>1</v>
      </c>
      <c r="J951" s="5">
        <f t="shared" si="118"/>
        <v>5</v>
      </c>
      <c r="K951" s="5" t="str">
        <f t="shared" si="119"/>
        <v>X</v>
      </c>
      <c r="L951" s="5">
        <f t="shared" si="120"/>
        <v>1</v>
      </c>
      <c r="M951" s="5" t="str">
        <f t="shared" si="121"/>
        <v>232</v>
      </c>
    </row>
    <row r="952" spans="1:13">
      <c r="A952" s="304" t="s">
        <v>3745</v>
      </c>
      <c r="B952" s="65" t="str">
        <f t="shared" si="114"/>
        <v>23303</v>
      </c>
      <c r="C952" s="66" t="s">
        <v>1447</v>
      </c>
      <c r="D952" s="301" t="str">
        <f t="shared" si="115"/>
        <v>N01</v>
      </c>
      <c r="E952" s="5" t="str">
        <f t="shared" si="116"/>
        <v>N01</v>
      </c>
      <c r="F952" s="5" t="s">
        <v>92</v>
      </c>
      <c r="G952" s="18">
        <v>5</v>
      </c>
      <c r="H952" s="300" t="s">
        <v>3421</v>
      </c>
      <c r="I952" s="5">
        <f t="shared" si="117"/>
        <v>1</v>
      </c>
      <c r="J952" s="5">
        <f t="shared" si="118"/>
        <v>5</v>
      </c>
      <c r="K952" s="5" t="str">
        <f t="shared" si="119"/>
        <v>X</v>
      </c>
      <c r="L952" s="5">
        <f t="shared" si="120"/>
        <v>1</v>
      </c>
      <c r="M952" s="5" t="str">
        <f t="shared" si="121"/>
        <v>233</v>
      </c>
    </row>
    <row r="953" spans="1:13">
      <c r="A953" s="303" t="s">
        <v>3746</v>
      </c>
      <c r="B953" s="65" t="str">
        <f t="shared" si="114"/>
        <v>23307</v>
      </c>
      <c r="C953" s="65" t="s">
        <v>77</v>
      </c>
      <c r="D953" s="301" t="str">
        <f t="shared" si="115"/>
        <v>N01</v>
      </c>
      <c r="E953" s="5" t="str">
        <f t="shared" si="116"/>
        <v>N01</v>
      </c>
      <c r="F953" s="5" t="s">
        <v>92</v>
      </c>
      <c r="G953" s="18">
        <v>5</v>
      </c>
      <c r="H953" s="300" t="s">
        <v>3421</v>
      </c>
      <c r="I953" s="5">
        <f t="shared" si="117"/>
        <v>1</v>
      </c>
      <c r="J953" s="5">
        <f t="shared" si="118"/>
        <v>5</v>
      </c>
      <c r="K953" s="5" t="str">
        <f t="shared" si="119"/>
        <v>X</v>
      </c>
      <c r="L953" s="5">
        <f t="shared" si="120"/>
        <v>1</v>
      </c>
      <c r="M953" s="5" t="str">
        <f t="shared" si="121"/>
        <v>233</v>
      </c>
    </row>
    <row r="954" spans="1:13">
      <c r="A954" s="304" t="s">
        <v>3747</v>
      </c>
      <c r="B954" s="65" t="str">
        <f t="shared" si="114"/>
        <v>23322</v>
      </c>
      <c r="C954" s="66" t="s">
        <v>1448</v>
      </c>
      <c r="D954" s="301" t="str">
        <f t="shared" si="115"/>
        <v>N01</v>
      </c>
      <c r="E954" s="5" t="str">
        <f t="shared" si="116"/>
        <v>N01</v>
      </c>
      <c r="F954" s="5" t="s">
        <v>92</v>
      </c>
      <c r="G954" s="18">
        <v>49</v>
      </c>
      <c r="H954" s="300" t="s">
        <v>3419</v>
      </c>
      <c r="I954" s="5">
        <f t="shared" si="117"/>
        <v>1</v>
      </c>
      <c r="J954" s="5">
        <f t="shared" si="118"/>
        <v>49</v>
      </c>
      <c r="K954" s="5" t="str">
        <f t="shared" si="119"/>
        <v>X</v>
      </c>
      <c r="L954" s="5">
        <f t="shared" si="120"/>
        <v>1</v>
      </c>
      <c r="M954" s="5" t="str">
        <f t="shared" si="121"/>
        <v>233</v>
      </c>
    </row>
    <row r="955" spans="1:13" hidden="1">
      <c r="A955" s="303" t="s">
        <v>3748</v>
      </c>
      <c r="B955" s="65" t="str">
        <f t="shared" si="114"/>
        <v>25101</v>
      </c>
      <c r="C955" s="65" t="s">
        <v>190</v>
      </c>
      <c r="D955" s="301" t="str">
        <f t="shared" si="115"/>
        <v>N01</v>
      </c>
      <c r="E955" s="5" t="str">
        <f t="shared" si="116"/>
        <v>N01</v>
      </c>
      <c r="F955" s="5" t="s">
        <v>92</v>
      </c>
      <c r="G955" s="18">
        <v>42</v>
      </c>
      <c r="H955" s="300" t="s">
        <v>3419</v>
      </c>
      <c r="I955" s="5">
        <f t="shared" si="117"/>
        <v>1</v>
      </c>
      <c r="J955" s="5">
        <f t="shared" si="118"/>
        <v>42</v>
      </c>
      <c r="K955" s="5" t="str">
        <f t="shared" si="119"/>
        <v/>
      </c>
      <c r="L955" s="5">
        <f t="shared" si="120"/>
        <v>1</v>
      </c>
      <c r="M955" s="5" t="str">
        <f t="shared" si="121"/>
        <v>251</v>
      </c>
    </row>
    <row r="956" spans="1:13" hidden="1">
      <c r="A956" s="304" t="s">
        <v>3748</v>
      </c>
      <c r="B956" s="65" t="str">
        <f t="shared" si="114"/>
        <v>25101</v>
      </c>
      <c r="C956" s="66" t="s">
        <v>190</v>
      </c>
      <c r="D956" s="301" t="str">
        <f t="shared" si="115"/>
        <v>N01,N02</v>
      </c>
      <c r="E956" s="5" t="str">
        <f t="shared" si="116"/>
        <v>N01,N02</v>
      </c>
      <c r="F956" s="5" t="s">
        <v>97</v>
      </c>
      <c r="G956" s="18">
        <v>45</v>
      </c>
      <c r="H956" s="300" t="s">
        <v>3419</v>
      </c>
      <c r="I956" s="5">
        <f t="shared" si="117"/>
        <v>2</v>
      </c>
      <c r="J956" s="5">
        <f t="shared" si="118"/>
        <v>87</v>
      </c>
      <c r="K956" s="5" t="str">
        <f t="shared" si="119"/>
        <v/>
      </c>
      <c r="L956" s="5">
        <f t="shared" si="120"/>
        <v>2</v>
      </c>
      <c r="M956" s="5" t="str">
        <f t="shared" si="121"/>
        <v>251</v>
      </c>
    </row>
    <row r="957" spans="1:13" hidden="1">
      <c r="A957" s="303" t="s">
        <v>3748</v>
      </c>
      <c r="B957" s="65" t="str">
        <f t="shared" si="114"/>
        <v>25101</v>
      </c>
      <c r="C957" s="65" t="s">
        <v>190</v>
      </c>
      <c r="D957" s="301" t="str">
        <f t="shared" si="115"/>
        <v>N01,N02,N03</v>
      </c>
      <c r="E957" s="5" t="str">
        <f t="shared" si="116"/>
        <v>N01,N02,N03</v>
      </c>
      <c r="F957" s="5" t="s">
        <v>95</v>
      </c>
      <c r="G957" s="18">
        <v>44</v>
      </c>
      <c r="H957" s="300" t="s">
        <v>3419</v>
      </c>
      <c r="I957" s="5">
        <f t="shared" si="117"/>
        <v>3</v>
      </c>
      <c r="J957" s="5">
        <f t="shared" si="118"/>
        <v>131</v>
      </c>
      <c r="K957" s="5" t="str">
        <f t="shared" si="119"/>
        <v/>
      </c>
      <c r="L957" s="5">
        <f t="shared" si="120"/>
        <v>3</v>
      </c>
      <c r="M957" s="5" t="str">
        <f t="shared" si="121"/>
        <v>251</v>
      </c>
    </row>
    <row r="958" spans="1:13" hidden="1">
      <c r="A958" s="304" t="s">
        <v>3748</v>
      </c>
      <c r="B958" s="65" t="str">
        <f t="shared" si="114"/>
        <v>25101</v>
      </c>
      <c r="C958" s="66" t="s">
        <v>190</v>
      </c>
      <c r="D958" s="301" t="str">
        <f t="shared" si="115"/>
        <v>N01,N02,N03,N04</v>
      </c>
      <c r="E958" s="5" t="str">
        <f t="shared" si="116"/>
        <v>N01,N02,N03,N04</v>
      </c>
      <c r="F958" s="5" t="s">
        <v>96</v>
      </c>
      <c r="G958" s="18">
        <v>44</v>
      </c>
      <c r="H958" s="300" t="s">
        <v>3419</v>
      </c>
      <c r="I958" s="5">
        <f t="shared" si="117"/>
        <v>4</v>
      </c>
      <c r="J958" s="5">
        <f t="shared" si="118"/>
        <v>175</v>
      </c>
      <c r="K958" s="5" t="str">
        <f t="shared" si="119"/>
        <v/>
      </c>
      <c r="L958" s="5">
        <f t="shared" si="120"/>
        <v>4</v>
      </c>
      <c r="M958" s="5" t="str">
        <f t="shared" si="121"/>
        <v>251</v>
      </c>
    </row>
    <row r="959" spans="1:13" hidden="1">
      <c r="A959" s="303" t="s">
        <v>3748</v>
      </c>
      <c r="B959" s="65" t="str">
        <f t="shared" si="114"/>
        <v>25101</v>
      </c>
      <c r="C959" s="65" t="s">
        <v>190</v>
      </c>
      <c r="D959" s="301" t="str">
        <f t="shared" si="115"/>
        <v>N01,N02,N03,N04,N05</v>
      </c>
      <c r="E959" s="5" t="str">
        <f t="shared" si="116"/>
        <v>N01,N02,N03,N04,N05</v>
      </c>
      <c r="F959" s="5" t="s">
        <v>94</v>
      </c>
      <c r="G959" s="18">
        <v>45</v>
      </c>
      <c r="H959" s="300" t="s">
        <v>3419</v>
      </c>
      <c r="I959" s="5">
        <f t="shared" si="117"/>
        <v>5</v>
      </c>
      <c r="J959" s="5">
        <f t="shared" si="118"/>
        <v>220</v>
      </c>
      <c r="K959" s="5" t="str">
        <f t="shared" si="119"/>
        <v/>
      </c>
      <c r="L959" s="5">
        <f t="shared" si="120"/>
        <v>5</v>
      </c>
      <c r="M959" s="5" t="str">
        <f t="shared" si="121"/>
        <v>251</v>
      </c>
    </row>
    <row r="960" spans="1:13" hidden="1">
      <c r="A960" s="304" t="s">
        <v>3748</v>
      </c>
      <c r="B960" s="65" t="str">
        <f t="shared" si="114"/>
        <v>25101</v>
      </c>
      <c r="C960" s="66" t="s">
        <v>190</v>
      </c>
      <c r="D960" s="301" t="str">
        <f t="shared" si="115"/>
        <v>N01,N02,N03,N04,N05,N06</v>
      </c>
      <c r="E960" s="5" t="str">
        <f t="shared" si="116"/>
        <v>N01,N02,N03,N04,N05,N06</v>
      </c>
      <c r="F960" s="5" t="s">
        <v>93</v>
      </c>
      <c r="G960" s="18">
        <v>44</v>
      </c>
      <c r="H960" s="300" t="s">
        <v>3419</v>
      </c>
      <c r="I960" s="5">
        <f t="shared" si="117"/>
        <v>6</v>
      </c>
      <c r="J960" s="5">
        <f t="shared" si="118"/>
        <v>264</v>
      </c>
      <c r="K960" s="5" t="str">
        <f t="shared" si="119"/>
        <v/>
      </c>
      <c r="L960" s="5">
        <f t="shared" si="120"/>
        <v>6</v>
      </c>
      <c r="M960" s="5" t="str">
        <f t="shared" si="121"/>
        <v>251</v>
      </c>
    </row>
    <row r="961" spans="1:13" hidden="1">
      <c r="A961" s="303" t="s">
        <v>3748</v>
      </c>
      <c r="B961" s="65" t="str">
        <f t="shared" si="114"/>
        <v>25101</v>
      </c>
      <c r="C961" s="65" t="s">
        <v>190</v>
      </c>
      <c r="D961" s="301" t="str">
        <f t="shared" si="115"/>
        <v>N01,N02,N03,N04,N05,N06,N07</v>
      </c>
      <c r="E961" s="5" t="str">
        <f t="shared" si="116"/>
        <v>N01,N02,N03,N04,N05,N06,N07</v>
      </c>
      <c r="F961" s="5" t="s">
        <v>122</v>
      </c>
      <c r="G961" s="18">
        <v>43</v>
      </c>
      <c r="H961" s="300" t="s">
        <v>3419</v>
      </c>
      <c r="I961" s="5">
        <f t="shared" si="117"/>
        <v>7</v>
      </c>
      <c r="J961" s="5">
        <f t="shared" si="118"/>
        <v>307</v>
      </c>
      <c r="K961" s="5" t="str">
        <f t="shared" si="119"/>
        <v/>
      </c>
      <c r="L961" s="5">
        <f t="shared" si="120"/>
        <v>7</v>
      </c>
      <c r="M961" s="5" t="str">
        <f t="shared" si="121"/>
        <v>251</v>
      </c>
    </row>
    <row r="962" spans="1:13" hidden="1">
      <c r="A962" s="304" t="s">
        <v>3748</v>
      </c>
      <c r="B962" s="65" t="str">
        <f t="shared" si="114"/>
        <v>25101</v>
      </c>
      <c r="C962" s="66" t="s">
        <v>190</v>
      </c>
      <c r="D962" s="301" t="str">
        <f t="shared" si="115"/>
        <v>N01,N02,N03,N04,N05,N06,N07,N08</v>
      </c>
      <c r="E962" s="5" t="str">
        <f t="shared" si="116"/>
        <v>N01,N02,N03,N04,N05,N06,N07,N08</v>
      </c>
      <c r="F962" s="5" t="s">
        <v>99</v>
      </c>
      <c r="G962" s="18">
        <v>44</v>
      </c>
      <c r="H962" s="300" t="s">
        <v>3419</v>
      </c>
      <c r="I962" s="5">
        <f t="shared" si="117"/>
        <v>8</v>
      </c>
      <c r="J962" s="5">
        <f t="shared" si="118"/>
        <v>351</v>
      </c>
      <c r="K962" s="5" t="str">
        <f t="shared" si="119"/>
        <v/>
      </c>
      <c r="L962" s="5">
        <f t="shared" si="120"/>
        <v>8</v>
      </c>
      <c r="M962" s="5" t="str">
        <f t="shared" si="121"/>
        <v>251</v>
      </c>
    </row>
    <row r="963" spans="1:13" hidden="1">
      <c r="A963" s="303" t="s">
        <v>3748</v>
      </c>
      <c r="B963" s="65" t="str">
        <f t="shared" ref="B963:B1026" si="122">LEFT(A963,(LEN(A963)-5))</f>
        <v>25101</v>
      </c>
      <c r="C963" s="65" t="s">
        <v>190</v>
      </c>
      <c r="D963" s="301" t="str">
        <f t="shared" ref="D963:D1026" si="123">IF(AND(K963="x",LEN(E963)&gt;4),LEFT(E963,3)&amp;"-"&amp;RIGHT(E963,3),IF(LEN(K963)&lt;4,E963,""))</f>
        <v>N01,N02,N03,N04,N05,N06,N07,N08,N09</v>
      </c>
      <c r="E963" s="5" t="str">
        <f t="shared" ref="E963:E1026" si="124">IF(A963=A962,E962&amp;","&amp;F963,F963)</f>
        <v>N01,N02,N03,N04,N05,N06,N07,N08,N09</v>
      </c>
      <c r="F963" s="5" t="s">
        <v>98</v>
      </c>
      <c r="G963" s="18">
        <v>45</v>
      </c>
      <c r="H963" s="300" t="s">
        <v>3419</v>
      </c>
      <c r="I963" s="5">
        <f t="shared" ref="I963:I1026" si="125">IF(A963=A962,1+I962,1)</f>
        <v>9</v>
      </c>
      <c r="J963" s="5">
        <f t="shared" ref="J963:J1026" si="126">IF(A963=A962,J962+G963,G963)</f>
        <v>396</v>
      </c>
      <c r="K963" s="5" t="str">
        <f t="shared" ref="K963:K1026" si="127">IF(A964&lt;&gt;A963,"X","")</f>
        <v/>
      </c>
      <c r="L963" s="5">
        <f t="shared" ref="L963:L1026" si="128">LEN(E963)-LEN(SUBSTITUTE(E963,",",""))+1</f>
        <v>9</v>
      </c>
      <c r="M963" s="5" t="str">
        <f t="shared" ref="M963:M1026" si="129">LEFT(A963,3)</f>
        <v>251</v>
      </c>
    </row>
    <row r="964" spans="1:13" hidden="1">
      <c r="A964" s="304" t="s">
        <v>3748</v>
      </c>
      <c r="B964" s="65" t="str">
        <f t="shared" si="122"/>
        <v>25101</v>
      </c>
      <c r="C964" s="66" t="s">
        <v>190</v>
      </c>
      <c r="D964" s="301" t="str">
        <f t="shared" si="123"/>
        <v>N01,N02,N03,N04,N05,N06,N07,N08,N09,N10</v>
      </c>
      <c r="E964" s="5" t="str">
        <f t="shared" si="124"/>
        <v>N01,N02,N03,N04,N05,N06,N07,N08,N09,N10</v>
      </c>
      <c r="F964" s="5" t="s">
        <v>123</v>
      </c>
      <c r="G964" s="18">
        <v>43</v>
      </c>
      <c r="H964" s="300" t="s">
        <v>3419</v>
      </c>
      <c r="I964" s="5">
        <f t="shared" si="125"/>
        <v>10</v>
      </c>
      <c r="J964" s="5">
        <f t="shared" si="126"/>
        <v>439</v>
      </c>
      <c r="K964" s="5" t="str">
        <f t="shared" si="127"/>
        <v/>
      </c>
      <c r="L964" s="5">
        <f t="shared" si="128"/>
        <v>10</v>
      </c>
      <c r="M964" s="5" t="str">
        <f t="shared" si="129"/>
        <v>251</v>
      </c>
    </row>
    <row r="965" spans="1:13" hidden="1">
      <c r="A965" s="303" t="s">
        <v>3748</v>
      </c>
      <c r="B965" s="65" t="str">
        <f t="shared" si="122"/>
        <v>25101</v>
      </c>
      <c r="C965" s="65" t="s">
        <v>190</v>
      </c>
      <c r="D965" s="301" t="str">
        <f t="shared" si="123"/>
        <v>N01,N02,N03,N04,N05,N06,N07,N08,N09,N10,N11</v>
      </c>
      <c r="E965" s="5" t="str">
        <f t="shared" si="124"/>
        <v>N01,N02,N03,N04,N05,N06,N07,N08,N09,N10,N11</v>
      </c>
      <c r="F965" s="5" t="s">
        <v>124</v>
      </c>
      <c r="G965" s="18">
        <v>49</v>
      </c>
      <c r="H965" s="300" t="s">
        <v>3419</v>
      </c>
      <c r="I965" s="5">
        <f t="shared" si="125"/>
        <v>11</v>
      </c>
      <c r="J965" s="5">
        <f t="shared" si="126"/>
        <v>488</v>
      </c>
      <c r="K965" s="5" t="str">
        <f t="shared" si="127"/>
        <v/>
      </c>
      <c r="L965" s="5">
        <f t="shared" si="128"/>
        <v>11</v>
      </c>
      <c r="M965" s="5" t="str">
        <f t="shared" si="129"/>
        <v>251</v>
      </c>
    </row>
    <row r="966" spans="1:13" hidden="1">
      <c r="A966" s="304" t="s">
        <v>3748</v>
      </c>
      <c r="B966" s="65" t="str">
        <f t="shared" si="122"/>
        <v>25101</v>
      </c>
      <c r="C966" s="66" t="s">
        <v>190</v>
      </c>
      <c r="D966" s="301" t="str">
        <f t="shared" si="123"/>
        <v>N01,N02,N03,N04,N05,N06,N07,N08,N09,N10,N11,N12</v>
      </c>
      <c r="E966" s="5" t="str">
        <f t="shared" si="124"/>
        <v>N01,N02,N03,N04,N05,N06,N07,N08,N09,N10,N11,N12</v>
      </c>
      <c r="F966" s="5" t="s">
        <v>125</v>
      </c>
      <c r="G966" s="18">
        <v>49</v>
      </c>
      <c r="H966" s="300" t="s">
        <v>3419</v>
      </c>
      <c r="I966" s="5">
        <f t="shared" si="125"/>
        <v>12</v>
      </c>
      <c r="J966" s="5">
        <f t="shared" si="126"/>
        <v>537</v>
      </c>
      <c r="K966" s="5" t="str">
        <f t="shared" si="127"/>
        <v/>
      </c>
      <c r="L966" s="5">
        <f t="shared" si="128"/>
        <v>12</v>
      </c>
      <c r="M966" s="5" t="str">
        <f t="shared" si="129"/>
        <v>251</v>
      </c>
    </row>
    <row r="967" spans="1:13" hidden="1">
      <c r="A967" s="303" t="s">
        <v>3748</v>
      </c>
      <c r="B967" s="65" t="str">
        <f t="shared" si="122"/>
        <v>25101</v>
      </c>
      <c r="C967" s="65" t="s">
        <v>190</v>
      </c>
      <c r="D967" s="301" t="str">
        <f t="shared" si="123"/>
        <v>N01,N02,N03,N04,N05,N06,N07,N08,N09,N10,N11,N12,N13</v>
      </c>
      <c r="E967" s="5" t="str">
        <f t="shared" si="124"/>
        <v>N01,N02,N03,N04,N05,N06,N07,N08,N09,N10,N11,N12,N13</v>
      </c>
      <c r="F967" s="5" t="s">
        <v>126</v>
      </c>
      <c r="G967" s="18">
        <v>45</v>
      </c>
      <c r="H967" s="300" t="s">
        <v>3419</v>
      </c>
      <c r="I967" s="5">
        <f t="shared" si="125"/>
        <v>13</v>
      </c>
      <c r="J967" s="5">
        <f t="shared" si="126"/>
        <v>582</v>
      </c>
      <c r="K967" s="5" t="str">
        <f t="shared" si="127"/>
        <v/>
      </c>
      <c r="L967" s="5">
        <f t="shared" si="128"/>
        <v>13</v>
      </c>
      <c r="M967" s="5" t="str">
        <f t="shared" si="129"/>
        <v>251</v>
      </c>
    </row>
    <row r="968" spans="1:13" hidden="1">
      <c r="A968" s="304" t="s">
        <v>3748</v>
      </c>
      <c r="B968" s="65" t="str">
        <f t="shared" si="122"/>
        <v>25101</v>
      </c>
      <c r="C968" s="66" t="s">
        <v>190</v>
      </c>
      <c r="D968" s="301" t="str">
        <f t="shared" si="123"/>
        <v>N01,N02,N03,N04,N05,N06,N07,N08,N09,N10,N11,N12,N13,N15</v>
      </c>
      <c r="E968" s="5" t="str">
        <f t="shared" si="124"/>
        <v>N01,N02,N03,N04,N05,N06,N07,N08,N09,N10,N11,N12,N13,N15</v>
      </c>
      <c r="F968" s="5" t="s">
        <v>128</v>
      </c>
      <c r="G968" s="18">
        <v>42</v>
      </c>
      <c r="H968" s="300" t="s">
        <v>3419</v>
      </c>
      <c r="I968" s="5">
        <f t="shared" si="125"/>
        <v>14</v>
      </c>
      <c r="J968" s="5">
        <f t="shared" si="126"/>
        <v>624</v>
      </c>
      <c r="K968" s="5" t="str">
        <f t="shared" si="127"/>
        <v/>
      </c>
      <c r="L968" s="5">
        <f t="shared" si="128"/>
        <v>14</v>
      </c>
      <c r="M968" s="5" t="str">
        <f t="shared" si="129"/>
        <v>251</v>
      </c>
    </row>
    <row r="969" spans="1:13" hidden="1">
      <c r="A969" s="303" t="s">
        <v>3748</v>
      </c>
      <c r="B969" s="65" t="str">
        <f t="shared" si="122"/>
        <v>25101</v>
      </c>
      <c r="C969" s="65" t="s">
        <v>190</v>
      </c>
      <c r="D969" s="301" t="str">
        <f t="shared" si="123"/>
        <v>N01,N02,N03,N04,N05,N06,N07,N08,N09,N10,N11,N12,N13,N15,N16</v>
      </c>
      <c r="E969" s="5" t="str">
        <f t="shared" si="124"/>
        <v>N01,N02,N03,N04,N05,N06,N07,N08,N09,N10,N11,N12,N13,N15,N16</v>
      </c>
      <c r="F969" s="5" t="s">
        <v>129</v>
      </c>
      <c r="G969" s="18">
        <v>43</v>
      </c>
      <c r="H969" s="300" t="s">
        <v>3419</v>
      </c>
      <c r="I969" s="5">
        <f t="shared" si="125"/>
        <v>15</v>
      </c>
      <c r="J969" s="5">
        <f t="shared" si="126"/>
        <v>667</v>
      </c>
      <c r="K969" s="5" t="str">
        <f t="shared" si="127"/>
        <v/>
      </c>
      <c r="L969" s="5">
        <f t="shared" si="128"/>
        <v>15</v>
      </c>
      <c r="M969" s="5" t="str">
        <f t="shared" si="129"/>
        <v>251</v>
      </c>
    </row>
    <row r="970" spans="1:13" hidden="1">
      <c r="A970" s="304" t="s">
        <v>3748</v>
      </c>
      <c r="B970" s="65" t="str">
        <f t="shared" si="122"/>
        <v>25101</v>
      </c>
      <c r="C970" s="66" t="s">
        <v>190</v>
      </c>
      <c r="D970" s="301" t="str">
        <f t="shared" si="123"/>
        <v>N01,N02,N03,N04,N05,N06,N07,N08,N09,N10,N11,N12,N13,N15,N16,N17</v>
      </c>
      <c r="E970" s="5" t="str">
        <f t="shared" si="124"/>
        <v>N01,N02,N03,N04,N05,N06,N07,N08,N09,N10,N11,N12,N13,N15,N16,N17</v>
      </c>
      <c r="F970" s="5" t="s">
        <v>130</v>
      </c>
      <c r="G970" s="18">
        <v>44</v>
      </c>
      <c r="H970" s="300" t="s">
        <v>3419</v>
      </c>
      <c r="I970" s="5">
        <f t="shared" si="125"/>
        <v>16</v>
      </c>
      <c r="J970" s="5">
        <f t="shared" si="126"/>
        <v>711</v>
      </c>
      <c r="K970" s="5" t="str">
        <f t="shared" si="127"/>
        <v/>
      </c>
      <c r="L970" s="5">
        <f t="shared" si="128"/>
        <v>16</v>
      </c>
      <c r="M970" s="5" t="str">
        <f t="shared" si="129"/>
        <v>251</v>
      </c>
    </row>
    <row r="971" spans="1:13" hidden="1">
      <c r="A971" s="303" t="s">
        <v>3748</v>
      </c>
      <c r="B971" s="65" t="str">
        <f t="shared" si="122"/>
        <v>25101</v>
      </c>
      <c r="C971" s="65" t="s">
        <v>190</v>
      </c>
      <c r="D971" s="301" t="str">
        <f t="shared" si="123"/>
        <v>N01,N02,N03,N04,N05,N06,N07,N08,N09,N10,N11,N12,N13,N15,N16,N17,N18</v>
      </c>
      <c r="E971" s="5" t="str">
        <f t="shared" si="124"/>
        <v>N01,N02,N03,N04,N05,N06,N07,N08,N09,N10,N11,N12,N13,N15,N16,N17,N18</v>
      </c>
      <c r="F971" s="5" t="s">
        <v>140</v>
      </c>
      <c r="G971" s="18">
        <v>44</v>
      </c>
      <c r="H971" s="300" t="s">
        <v>3419</v>
      </c>
      <c r="I971" s="5">
        <f t="shared" si="125"/>
        <v>17</v>
      </c>
      <c r="J971" s="5">
        <f t="shared" si="126"/>
        <v>755</v>
      </c>
      <c r="K971" s="5" t="str">
        <f t="shared" si="127"/>
        <v/>
      </c>
      <c r="L971" s="5">
        <f t="shared" si="128"/>
        <v>17</v>
      </c>
      <c r="M971" s="5" t="str">
        <f t="shared" si="129"/>
        <v>251</v>
      </c>
    </row>
    <row r="972" spans="1:13">
      <c r="A972" s="304" t="s">
        <v>3748</v>
      </c>
      <c r="B972" s="65" t="str">
        <f t="shared" si="122"/>
        <v>25101</v>
      </c>
      <c r="C972" s="66" t="s">
        <v>190</v>
      </c>
      <c r="D972" s="301" t="str">
        <f t="shared" si="123"/>
        <v>N01-N19</v>
      </c>
      <c r="E972" s="5" t="str">
        <f t="shared" si="124"/>
        <v>N01,N02,N03,N04,N05,N06,N07,N08,N09,N10,N11,N12,N13,N15,N16,N17,N18,N19</v>
      </c>
      <c r="F972" s="5" t="s">
        <v>112</v>
      </c>
      <c r="G972" s="18">
        <v>47</v>
      </c>
      <c r="H972" s="300" t="s">
        <v>3419</v>
      </c>
      <c r="I972" s="5">
        <f t="shared" si="125"/>
        <v>18</v>
      </c>
      <c r="J972" s="5">
        <f t="shared" si="126"/>
        <v>802</v>
      </c>
      <c r="K972" s="5" t="str">
        <f t="shared" si="127"/>
        <v>X</v>
      </c>
      <c r="L972" s="5">
        <f t="shared" si="128"/>
        <v>18</v>
      </c>
      <c r="M972" s="5" t="str">
        <f t="shared" si="129"/>
        <v>251</v>
      </c>
    </row>
    <row r="973" spans="1:13" hidden="1">
      <c r="A973" s="303" t="s">
        <v>3749</v>
      </c>
      <c r="B973" s="65" t="str">
        <f t="shared" si="122"/>
        <v>25102</v>
      </c>
      <c r="C973" s="65" t="s">
        <v>272</v>
      </c>
      <c r="D973" s="301" t="str">
        <f t="shared" si="123"/>
        <v>N03</v>
      </c>
      <c r="E973" s="5" t="str">
        <f t="shared" si="124"/>
        <v>N03</v>
      </c>
      <c r="F973" s="5" t="s">
        <v>95</v>
      </c>
      <c r="G973" s="18">
        <v>27</v>
      </c>
      <c r="H973" s="300" t="s">
        <v>3419</v>
      </c>
      <c r="I973" s="5">
        <f t="shared" si="125"/>
        <v>1</v>
      </c>
      <c r="J973" s="5">
        <f t="shared" si="126"/>
        <v>27</v>
      </c>
      <c r="K973" s="5" t="str">
        <f t="shared" si="127"/>
        <v/>
      </c>
      <c r="L973" s="5">
        <f t="shared" si="128"/>
        <v>1</v>
      </c>
      <c r="M973" s="5" t="str">
        <f t="shared" si="129"/>
        <v>251</v>
      </c>
    </row>
    <row r="974" spans="1:13" hidden="1">
      <c r="A974" s="304" t="s">
        <v>3749</v>
      </c>
      <c r="B974" s="65" t="str">
        <f t="shared" si="122"/>
        <v>25102</v>
      </c>
      <c r="C974" s="66" t="s">
        <v>272</v>
      </c>
      <c r="D974" s="301" t="str">
        <f t="shared" si="123"/>
        <v>N03,N04</v>
      </c>
      <c r="E974" s="5" t="str">
        <f t="shared" si="124"/>
        <v>N03,N04</v>
      </c>
      <c r="F974" s="5" t="s">
        <v>96</v>
      </c>
      <c r="G974" s="18">
        <v>38</v>
      </c>
      <c r="H974" s="300" t="s">
        <v>3419</v>
      </c>
      <c r="I974" s="5">
        <f t="shared" si="125"/>
        <v>2</v>
      </c>
      <c r="J974" s="5">
        <f t="shared" si="126"/>
        <v>65</v>
      </c>
      <c r="K974" s="5" t="str">
        <f t="shared" si="127"/>
        <v/>
      </c>
      <c r="L974" s="5">
        <f t="shared" si="128"/>
        <v>2</v>
      </c>
      <c r="M974" s="5" t="str">
        <f t="shared" si="129"/>
        <v>251</v>
      </c>
    </row>
    <row r="975" spans="1:13" hidden="1">
      <c r="A975" s="303" t="s">
        <v>3749</v>
      </c>
      <c r="B975" s="65" t="str">
        <f t="shared" si="122"/>
        <v>25102</v>
      </c>
      <c r="C975" s="65" t="s">
        <v>272</v>
      </c>
      <c r="D975" s="301" t="str">
        <f t="shared" si="123"/>
        <v>N03,N04,N05</v>
      </c>
      <c r="E975" s="5" t="str">
        <f t="shared" si="124"/>
        <v>N03,N04,N05</v>
      </c>
      <c r="F975" s="5" t="s">
        <v>94</v>
      </c>
      <c r="G975" s="18">
        <v>36</v>
      </c>
      <c r="H975" s="300" t="s">
        <v>3419</v>
      </c>
      <c r="I975" s="5">
        <f t="shared" si="125"/>
        <v>3</v>
      </c>
      <c r="J975" s="5">
        <f t="shared" si="126"/>
        <v>101</v>
      </c>
      <c r="K975" s="5" t="str">
        <f t="shared" si="127"/>
        <v/>
      </c>
      <c r="L975" s="5">
        <f t="shared" si="128"/>
        <v>3</v>
      </c>
      <c r="M975" s="5" t="str">
        <f t="shared" si="129"/>
        <v>251</v>
      </c>
    </row>
    <row r="976" spans="1:13" hidden="1">
      <c r="A976" s="304" t="s">
        <v>3749</v>
      </c>
      <c r="B976" s="65" t="str">
        <f t="shared" si="122"/>
        <v>25102</v>
      </c>
      <c r="C976" s="66" t="s">
        <v>272</v>
      </c>
      <c r="D976" s="301" t="str">
        <f t="shared" si="123"/>
        <v>N03,N04,N05,N06</v>
      </c>
      <c r="E976" s="5" t="str">
        <f t="shared" si="124"/>
        <v>N03,N04,N05,N06</v>
      </c>
      <c r="F976" s="5" t="s">
        <v>93</v>
      </c>
      <c r="G976" s="18">
        <v>11</v>
      </c>
      <c r="H976" s="300" t="s">
        <v>3419</v>
      </c>
      <c r="I976" s="5">
        <f t="shared" si="125"/>
        <v>4</v>
      </c>
      <c r="J976" s="5">
        <f t="shared" si="126"/>
        <v>112</v>
      </c>
      <c r="K976" s="5" t="str">
        <f t="shared" si="127"/>
        <v/>
      </c>
      <c r="L976" s="5">
        <f t="shared" si="128"/>
        <v>4</v>
      </c>
      <c r="M976" s="5" t="str">
        <f t="shared" si="129"/>
        <v>251</v>
      </c>
    </row>
    <row r="977" spans="1:13" hidden="1">
      <c r="A977" s="303" t="s">
        <v>3749</v>
      </c>
      <c r="B977" s="65" t="str">
        <f t="shared" si="122"/>
        <v>25102</v>
      </c>
      <c r="C977" s="65" t="s">
        <v>272</v>
      </c>
      <c r="D977" s="301" t="str">
        <f t="shared" si="123"/>
        <v>N03,N04,N05,N06,N07</v>
      </c>
      <c r="E977" s="5" t="str">
        <f t="shared" si="124"/>
        <v>N03,N04,N05,N06,N07</v>
      </c>
      <c r="F977" s="5" t="s">
        <v>122</v>
      </c>
      <c r="G977" s="18">
        <v>39</v>
      </c>
      <c r="H977" s="300" t="s">
        <v>3419</v>
      </c>
      <c r="I977" s="5">
        <f t="shared" si="125"/>
        <v>5</v>
      </c>
      <c r="J977" s="5">
        <f t="shared" si="126"/>
        <v>151</v>
      </c>
      <c r="K977" s="5" t="str">
        <f t="shared" si="127"/>
        <v/>
      </c>
      <c r="L977" s="5">
        <f t="shared" si="128"/>
        <v>5</v>
      </c>
      <c r="M977" s="5" t="str">
        <f t="shared" si="129"/>
        <v>251</v>
      </c>
    </row>
    <row r="978" spans="1:13" hidden="1">
      <c r="A978" s="304" t="s">
        <v>3749</v>
      </c>
      <c r="B978" s="65" t="str">
        <f t="shared" si="122"/>
        <v>25102</v>
      </c>
      <c r="C978" s="66" t="s">
        <v>272</v>
      </c>
      <c r="D978" s="301" t="str">
        <f t="shared" si="123"/>
        <v>N03,N04,N05,N06,N07,N09</v>
      </c>
      <c r="E978" s="5" t="str">
        <f t="shared" si="124"/>
        <v>N03,N04,N05,N06,N07,N09</v>
      </c>
      <c r="F978" s="5" t="s">
        <v>98</v>
      </c>
      <c r="G978" s="18">
        <v>38</v>
      </c>
      <c r="H978" s="300" t="s">
        <v>3419</v>
      </c>
      <c r="I978" s="5">
        <f t="shared" si="125"/>
        <v>6</v>
      </c>
      <c r="J978" s="5">
        <f t="shared" si="126"/>
        <v>189</v>
      </c>
      <c r="K978" s="5" t="str">
        <f t="shared" si="127"/>
        <v/>
      </c>
      <c r="L978" s="5">
        <f t="shared" si="128"/>
        <v>6</v>
      </c>
      <c r="M978" s="5" t="str">
        <f t="shared" si="129"/>
        <v>251</v>
      </c>
    </row>
    <row r="979" spans="1:13" hidden="1">
      <c r="A979" s="303" t="s">
        <v>3749</v>
      </c>
      <c r="B979" s="65" t="str">
        <f t="shared" si="122"/>
        <v>25102</v>
      </c>
      <c r="C979" s="65" t="s">
        <v>272</v>
      </c>
      <c r="D979" s="301" t="str">
        <f t="shared" si="123"/>
        <v>N03,N04,N05,N06,N07,N09,N10</v>
      </c>
      <c r="E979" s="5" t="str">
        <f t="shared" si="124"/>
        <v>N03,N04,N05,N06,N07,N09,N10</v>
      </c>
      <c r="F979" s="5" t="s">
        <v>123</v>
      </c>
      <c r="G979" s="18">
        <v>41</v>
      </c>
      <c r="H979" s="300" t="s">
        <v>3419</v>
      </c>
      <c r="I979" s="5">
        <f t="shared" si="125"/>
        <v>7</v>
      </c>
      <c r="J979" s="5">
        <f t="shared" si="126"/>
        <v>230</v>
      </c>
      <c r="K979" s="5" t="str">
        <f t="shared" si="127"/>
        <v/>
      </c>
      <c r="L979" s="5">
        <f t="shared" si="128"/>
        <v>7</v>
      </c>
      <c r="M979" s="5" t="str">
        <f t="shared" si="129"/>
        <v>251</v>
      </c>
    </row>
    <row r="980" spans="1:13" hidden="1">
      <c r="A980" s="304" t="s">
        <v>3749</v>
      </c>
      <c r="B980" s="65" t="str">
        <f t="shared" si="122"/>
        <v>25102</v>
      </c>
      <c r="C980" s="66" t="s">
        <v>272</v>
      </c>
      <c r="D980" s="301" t="str">
        <f t="shared" si="123"/>
        <v>N03,N04,N05,N06,N07,N09,N10,N12</v>
      </c>
      <c r="E980" s="5" t="str">
        <f t="shared" si="124"/>
        <v>N03,N04,N05,N06,N07,N09,N10,N12</v>
      </c>
      <c r="F980" s="5" t="s">
        <v>125</v>
      </c>
      <c r="G980" s="18">
        <v>40</v>
      </c>
      <c r="H980" s="300" t="s">
        <v>3419</v>
      </c>
      <c r="I980" s="5">
        <f t="shared" si="125"/>
        <v>8</v>
      </c>
      <c r="J980" s="5">
        <f t="shared" si="126"/>
        <v>270</v>
      </c>
      <c r="K980" s="5" t="str">
        <f t="shared" si="127"/>
        <v/>
      </c>
      <c r="L980" s="5">
        <f t="shared" si="128"/>
        <v>8</v>
      </c>
      <c r="M980" s="5" t="str">
        <f t="shared" si="129"/>
        <v>251</v>
      </c>
    </row>
    <row r="981" spans="1:13" hidden="1">
      <c r="A981" s="303" t="s">
        <v>3749</v>
      </c>
      <c r="B981" s="65" t="str">
        <f t="shared" si="122"/>
        <v>25102</v>
      </c>
      <c r="C981" s="65" t="s">
        <v>272</v>
      </c>
      <c r="D981" s="301" t="str">
        <f t="shared" si="123"/>
        <v>N03,N04,N05,N06,N07,N09,N10,N12,N13</v>
      </c>
      <c r="E981" s="5" t="str">
        <f t="shared" si="124"/>
        <v>N03,N04,N05,N06,N07,N09,N10,N12,N13</v>
      </c>
      <c r="F981" s="5" t="s">
        <v>126</v>
      </c>
      <c r="G981" s="18">
        <v>43</v>
      </c>
      <c r="H981" s="300" t="s">
        <v>3419</v>
      </c>
      <c r="I981" s="5">
        <f t="shared" si="125"/>
        <v>9</v>
      </c>
      <c r="J981" s="5">
        <f t="shared" si="126"/>
        <v>313</v>
      </c>
      <c r="K981" s="5" t="str">
        <f t="shared" si="127"/>
        <v/>
      </c>
      <c r="L981" s="5">
        <f t="shared" si="128"/>
        <v>9</v>
      </c>
      <c r="M981" s="5" t="str">
        <f t="shared" si="129"/>
        <v>251</v>
      </c>
    </row>
    <row r="982" spans="1:13" hidden="1">
      <c r="A982" s="304" t="s">
        <v>3749</v>
      </c>
      <c r="B982" s="65" t="str">
        <f t="shared" si="122"/>
        <v>25102</v>
      </c>
      <c r="C982" s="66" t="s">
        <v>272</v>
      </c>
      <c r="D982" s="301" t="str">
        <f t="shared" si="123"/>
        <v>N03,N04,N05,N06,N07,N09,N10,N12,N13,N14</v>
      </c>
      <c r="E982" s="5" t="str">
        <f t="shared" si="124"/>
        <v>N03,N04,N05,N06,N07,N09,N10,N12,N13,N14</v>
      </c>
      <c r="F982" s="5" t="s">
        <v>127</v>
      </c>
      <c r="G982" s="18">
        <v>40</v>
      </c>
      <c r="H982" s="300" t="s">
        <v>3419</v>
      </c>
      <c r="I982" s="5">
        <f t="shared" si="125"/>
        <v>10</v>
      </c>
      <c r="J982" s="5">
        <f t="shared" si="126"/>
        <v>353</v>
      </c>
      <c r="K982" s="5" t="str">
        <f t="shared" si="127"/>
        <v/>
      </c>
      <c r="L982" s="5">
        <f t="shared" si="128"/>
        <v>10</v>
      </c>
      <c r="M982" s="5" t="str">
        <f t="shared" si="129"/>
        <v>251</v>
      </c>
    </row>
    <row r="983" spans="1:13" hidden="1">
      <c r="A983" s="303" t="s">
        <v>3749</v>
      </c>
      <c r="B983" s="65" t="str">
        <f t="shared" si="122"/>
        <v>25102</v>
      </c>
      <c r="C983" s="65" t="s">
        <v>272</v>
      </c>
      <c r="D983" s="301" t="str">
        <f t="shared" si="123"/>
        <v>N03,N04,N05,N06,N07,N09,N10,N12,N13,N14,N15</v>
      </c>
      <c r="E983" s="5" t="str">
        <f t="shared" si="124"/>
        <v>N03,N04,N05,N06,N07,N09,N10,N12,N13,N14,N15</v>
      </c>
      <c r="F983" s="5" t="s">
        <v>128</v>
      </c>
      <c r="G983" s="18">
        <v>39</v>
      </c>
      <c r="H983" s="300" t="s">
        <v>3419</v>
      </c>
      <c r="I983" s="5">
        <f t="shared" si="125"/>
        <v>11</v>
      </c>
      <c r="J983" s="5">
        <f t="shared" si="126"/>
        <v>392</v>
      </c>
      <c r="K983" s="5" t="str">
        <f t="shared" si="127"/>
        <v/>
      </c>
      <c r="L983" s="5">
        <f t="shared" si="128"/>
        <v>11</v>
      </c>
      <c r="M983" s="5" t="str">
        <f t="shared" si="129"/>
        <v>251</v>
      </c>
    </row>
    <row r="984" spans="1:13" hidden="1">
      <c r="A984" s="304" t="s">
        <v>3749</v>
      </c>
      <c r="B984" s="65" t="str">
        <f t="shared" si="122"/>
        <v>25102</v>
      </c>
      <c r="C984" s="66" t="s">
        <v>272</v>
      </c>
      <c r="D984" s="301" t="str">
        <f t="shared" si="123"/>
        <v>N03,N04,N05,N06,N07,N09,N10,N12,N13,N14,N15,N16</v>
      </c>
      <c r="E984" s="5" t="str">
        <f t="shared" si="124"/>
        <v>N03,N04,N05,N06,N07,N09,N10,N12,N13,N14,N15,N16</v>
      </c>
      <c r="F984" s="5" t="s">
        <v>129</v>
      </c>
      <c r="G984" s="18">
        <v>41</v>
      </c>
      <c r="H984" s="300" t="s">
        <v>3419</v>
      </c>
      <c r="I984" s="5">
        <f t="shared" si="125"/>
        <v>12</v>
      </c>
      <c r="J984" s="5">
        <f t="shared" si="126"/>
        <v>433</v>
      </c>
      <c r="K984" s="5" t="str">
        <f t="shared" si="127"/>
        <v/>
      </c>
      <c r="L984" s="5">
        <f t="shared" si="128"/>
        <v>12</v>
      </c>
      <c r="M984" s="5" t="str">
        <f t="shared" si="129"/>
        <v>251</v>
      </c>
    </row>
    <row r="985" spans="1:13" hidden="1">
      <c r="A985" s="303" t="s">
        <v>3749</v>
      </c>
      <c r="B985" s="65" t="str">
        <f t="shared" si="122"/>
        <v>25102</v>
      </c>
      <c r="C985" s="65" t="s">
        <v>272</v>
      </c>
      <c r="D985" s="301" t="str">
        <f t="shared" si="123"/>
        <v>N03,N04,N05,N06,N07,N09,N10,N12,N13,N14,N15,N16,N17</v>
      </c>
      <c r="E985" s="5" t="str">
        <f t="shared" si="124"/>
        <v>N03,N04,N05,N06,N07,N09,N10,N12,N13,N14,N15,N16,N17</v>
      </c>
      <c r="F985" s="5" t="s">
        <v>130</v>
      </c>
      <c r="G985" s="18">
        <v>40</v>
      </c>
      <c r="H985" s="300" t="s">
        <v>3419</v>
      </c>
      <c r="I985" s="5">
        <f t="shared" si="125"/>
        <v>13</v>
      </c>
      <c r="J985" s="5">
        <f t="shared" si="126"/>
        <v>473</v>
      </c>
      <c r="K985" s="5" t="str">
        <f t="shared" si="127"/>
        <v/>
      </c>
      <c r="L985" s="5">
        <f t="shared" si="128"/>
        <v>13</v>
      </c>
      <c r="M985" s="5" t="str">
        <f t="shared" si="129"/>
        <v>251</v>
      </c>
    </row>
    <row r="986" spans="1:13" hidden="1">
      <c r="A986" s="304" t="s">
        <v>3749</v>
      </c>
      <c r="B986" s="65" t="str">
        <f t="shared" si="122"/>
        <v>25102</v>
      </c>
      <c r="C986" s="66" t="s">
        <v>272</v>
      </c>
      <c r="D986" s="301" t="str">
        <f t="shared" si="123"/>
        <v>N03,N04,N05,N06,N07,N09,N10,N12,N13,N14,N15,N16,N17,N19</v>
      </c>
      <c r="E986" s="5" t="str">
        <f t="shared" si="124"/>
        <v>N03,N04,N05,N06,N07,N09,N10,N12,N13,N14,N15,N16,N17,N19</v>
      </c>
      <c r="F986" s="5" t="s">
        <v>112</v>
      </c>
      <c r="G986" s="18">
        <v>44</v>
      </c>
      <c r="H986" s="300" t="s">
        <v>3419</v>
      </c>
      <c r="I986" s="5">
        <f t="shared" si="125"/>
        <v>14</v>
      </c>
      <c r="J986" s="5">
        <f t="shared" si="126"/>
        <v>517</v>
      </c>
      <c r="K986" s="5" t="str">
        <f t="shared" si="127"/>
        <v/>
      </c>
      <c r="L986" s="5">
        <f t="shared" si="128"/>
        <v>14</v>
      </c>
      <c r="M986" s="5" t="str">
        <f t="shared" si="129"/>
        <v>251</v>
      </c>
    </row>
    <row r="987" spans="1:13" hidden="1">
      <c r="A987" s="303" t="s">
        <v>3749</v>
      </c>
      <c r="B987" s="65" t="str">
        <f t="shared" si="122"/>
        <v>25102</v>
      </c>
      <c r="C987" s="65" t="s">
        <v>272</v>
      </c>
      <c r="D987" s="301" t="str">
        <f t="shared" si="123"/>
        <v>N03,N04,N05,N06,N07,N09,N10,N12,N13,N14,N15,N16,N17,N19,N21</v>
      </c>
      <c r="E987" s="5" t="str">
        <f t="shared" si="124"/>
        <v>N03,N04,N05,N06,N07,N09,N10,N12,N13,N14,N15,N16,N17,N19,N21</v>
      </c>
      <c r="F987" s="5" t="s">
        <v>138</v>
      </c>
      <c r="G987" s="18">
        <v>40</v>
      </c>
      <c r="H987" s="300" t="s">
        <v>3419</v>
      </c>
      <c r="I987" s="5">
        <f t="shared" si="125"/>
        <v>15</v>
      </c>
      <c r="J987" s="5">
        <f t="shared" si="126"/>
        <v>557</v>
      </c>
      <c r="K987" s="5" t="str">
        <f t="shared" si="127"/>
        <v/>
      </c>
      <c r="L987" s="5">
        <f t="shared" si="128"/>
        <v>15</v>
      </c>
      <c r="M987" s="5" t="str">
        <f t="shared" si="129"/>
        <v>251</v>
      </c>
    </row>
    <row r="988" spans="1:13" hidden="1">
      <c r="A988" s="304" t="s">
        <v>3749</v>
      </c>
      <c r="B988" s="65" t="str">
        <f t="shared" si="122"/>
        <v>25102</v>
      </c>
      <c r="C988" s="66" t="s">
        <v>272</v>
      </c>
      <c r="D988" s="301" t="str">
        <f t="shared" si="123"/>
        <v>N03,N04,N05,N06,N07,N09,N10,N12,N13,N14,N15,N16,N17,N19,N21,N22</v>
      </c>
      <c r="E988" s="5" t="str">
        <f t="shared" si="124"/>
        <v>N03,N04,N05,N06,N07,N09,N10,N12,N13,N14,N15,N16,N17,N19,N21,N22</v>
      </c>
      <c r="F988" s="5" t="s">
        <v>139</v>
      </c>
      <c r="G988" s="18">
        <v>13</v>
      </c>
      <c r="H988" s="300" t="s">
        <v>3419</v>
      </c>
      <c r="I988" s="5">
        <f t="shared" si="125"/>
        <v>16</v>
      </c>
      <c r="J988" s="5">
        <f t="shared" si="126"/>
        <v>570</v>
      </c>
      <c r="K988" s="5" t="str">
        <f t="shared" si="127"/>
        <v/>
      </c>
      <c r="L988" s="5">
        <f t="shared" si="128"/>
        <v>16</v>
      </c>
      <c r="M988" s="5" t="str">
        <f t="shared" si="129"/>
        <v>251</v>
      </c>
    </row>
    <row r="989" spans="1:13">
      <c r="A989" s="303" t="s">
        <v>3749</v>
      </c>
      <c r="B989" s="65" t="str">
        <f t="shared" si="122"/>
        <v>25102</v>
      </c>
      <c r="C989" s="65" t="s">
        <v>272</v>
      </c>
      <c r="D989" s="301" t="str">
        <f t="shared" si="123"/>
        <v>N03-N24</v>
      </c>
      <c r="E989" s="5" t="str">
        <f t="shared" si="124"/>
        <v>N03,N04,N05,N06,N07,N09,N10,N12,N13,N14,N15,N16,N17,N19,N21,N22,N24</v>
      </c>
      <c r="F989" s="5" t="s">
        <v>121</v>
      </c>
      <c r="G989" s="18">
        <v>25</v>
      </c>
      <c r="H989" s="300" t="s">
        <v>3419</v>
      </c>
      <c r="I989" s="5">
        <f t="shared" si="125"/>
        <v>17</v>
      </c>
      <c r="J989" s="5">
        <f t="shared" si="126"/>
        <v>595</v>
      </c>
      <c r="K989" s="5" t="str">
        <f t="shared" si="127"/>
        <v>X</v>
      </c>
      <c r="L989" s="5">
        <f t="shared" si="128"/>
        <v>17</v>
      </c>
      <c r="M989" s="5" t="str">
        <f t="shared" si="129"/>
        <v>251</v>
      </c>
    </row>
    <row r="990" spans="1:13" hidden="1">
      <c r="A990" s="304" t="s">
        <v>3750</v>
      </c>
      <c r="B990" s="65" t="str">
        <f t="shared" si="122"/>
        <v>25103</v>
      </c>
      <c r="C990" s="66" t="s">
        <v>186</v>
      </c>
      <c r="D990" s="301" t="str">
        <f t="shared" si="123"/>
        <v>N01</v>
      </c>
      <c r="E990" s="5" t="str">
        <f t="shared" si="124"/>
        <v>N01</v>
      </c>
      <c r="F990" s="5" t="s">
        <v>92</v>
      </c>
      <c r="G990" s="18">
        <v>28</v>
      </c>
      <c r="H990" s="300" t="s">
        <v>3420</v>
      </c>
      <c r="I990" s="5">
        <f t="shared" si="125"/>
        <v>1</v>
      </c>
      <c r="J990" s="5">
        <f t="shared" si="126"/>
        <v>28</v>
      </c>
      <c r="K990" s="5" t="str">
        <f t="shared" si="127"/>
        <v/>
      </c>
      <c r="L990" s="5">
        <f t="shared" si="128"/>
        <v>1</v>
      </c>
      <c r="M990" s="5" t="str">
        <f t="shared" si="129"/>
        <v>251</v>
      </c>
    </row>
    <row r="991" spans="1:13" hidden="1">
      <c r="A991" s="303" t="s">
        <v>3750</v>
      </c>
      <c r="B991" s="65" t="str">
        <f t="shared" si="122"/>
        <v>25103</v>
      </c>
      <c r="C991" s="65" t="s">
        <v>186</v>
      </c>
      <c r="D991" s="301" t="str">
        <f t="shared" si="123"/>
        <v>N01,N02</v>
      </c>
      <c r="E991" s="5" t="str">
        <f t="shared" si="124"/>
        <v>N01,N02</v>
      </c>
      <c r="F991" s="5" t="s">
        <v>97</v>
      </c>
      <c r="G991" s="18">
        <v>43</v>
      </c>
      <c r="H991" s="300" t="s">
        <v>3420</v>
      </c>
      <c r="I991" s="5">
        <f t="shared" si="125"/>
        <v>2</v>
      </c>
      <c r="J991" s="5">
        <f t="shared" si="126"/>
        <v>71</v>
      </c>
      <c r="K991" s="5" t="str">
        <f t="shared" si="127"/>
        <v/>
      </c>
      <c r="L991" s="5">
        <f t="shared" si="128"/>
        <v>2</v>
      </c>
      <c r="M991" s="5" t="str">
        <f t="shared" si="129"/>
        <v>251</v>
      </c>
    </row>
    <row r="992" spans="1:13" hidden="1">
      <c r="A992" s="304" t="s">
        <v>3750</v>
      </c>
      <c r="B992" s="65" t="str">
        <f t="shared" si="122"/>
        <v>25103</v>
      </c>
      <c r="C992" s="66" t="s">
        <v>186</v>
      </c>
      <c r="D992" s="301" t="str">
        <f t="shared" si="123"/>
        <v>N01,N02,N04</v>
      </c>
      <c r="E992" s="5" t="str">
        <f t="shared" si="124"/>
        <v>N01,N02,N04</v>
      </c>
      <c r="F992" s="5" t="s">
        <v>96</v>
      </c>
      <c r="G992" s="18">
        <v>10</v>
      </c>
      <c r="H992" s="300" t="s">
        <v>3420</v>
      </c>
      <c r="I992" s="5">
        <f t="shared" si="125"/>
        <v>3</v>
      </c>
      <c r="J992" s="5">
        <f t="shared" si="126"/>
        <v>81</v>
      </c>
      <c r="K992" s="5" t="str">
        <f t="shared" si="127"/>
        <v/>
      </c>
      <c r="L992" s="5">
        <f t="shared" si="128"/>
        <v>3</v>
      </c>
      <c r="M992" s="5" t="str">
        <f t="shared" si="129"/>
        <v>251</v>
      </c>
    </row>
    <row r="993" spans="1:13" hidden="1">
      <c r="A993" s="303" t="s">
        <v>3750</v>
      </c>
      <c r="B993" s="65" t="str">
        <f t="shared" si="122"/>
        <v>25103</v>
      </c>
      <c r="C993" s="65" t="s">
        <v>186</v>
      </c>
      <c r="D993" s="301" t="str">
        <f t="shared" si="123"/>
        <v>N01,N02,N04,N08</v>
      </c>
      <c r="E993" s="5" t="str">
        <f t="shared" si="124"/>
        <v>N01,N02,N04,N08</v>
      </c>
      <c r="F993" s="5" t="s">
        <v>99</v>
      </c>
      <c r="G993" s="18">
        <v>41</v>
      </c>
      <c r="H993" s="300" t="s">
        <v>3420</v>
      </c>
      <c r="I993" s="5">
        <f t="shared" si="125"/>
        <v>4</v>
      </c>
      <c r="J993" s="5">
        <f t="shared" si="126"/>
        <v>122</v>
      </c>
      <c r="K993" s="5" t="str">
        <f t="shared" si="127"/>
        <v/>
      </c>
      <c r="L993" s="5">
        <f t="shared" si="128"/>
        <v>4</v>
      </c>
      <c r="M993" s="5" t="str">
        <f t="shared" si="129"/>
        <v>251</v>
      </c>
    </row>
    <row r="994" spans="1:13" hidden="1">
      <c r="A994" s="304" t="s">
        <v>3750</v>
      </c>
      <c r="B994" s="65" t="str">
        <f t="shared" si="122"/>
        <v>25103</v>
      </c>
      <c r="C994" s="66" t="s">
        <v>186</v>
      </c>
      <c r="D994" s="301" t="str">
        <f t="shared" si="123"/>
        <v>N01,N02,N04,N08,N11</v>
      </c>
      <c r="E994" s="5" t="str">
        <f t="shared" si="124"/>
        <v>N01,N02,N04,N08,N11</v>
      </c>
      <c r="F994" s="5" t="s">
        <v>124</v>
      </c>
      <c r="G994" s="18">
        <v>10</v>
      </c>
      <c r="H994" s="300" t="s">
        <v>3420</v>
      </c>
      <c r="I994" s="5">
        <f t="shared" si="125"/>
        <v>5</v>
      </c>
      <c r="J994" s="5">
        <f t="shared" si="126"/>
        <v>132</v>
      </c>
      <c r="K994" s="5" t="str">
        <f t="shared" si="127"/>
        <v/>
      </c>
      <c r="L994" s="5">
        <f t="shared" si="128"/>
        <v>5</v>
      </c>
      <c r="M994" s="5" t="str">
        <f t="shared" si="129"/>
        <v>251</v>
      </c>
    </row>
    <row r="995" spans="1:13" hidden="1">
      <c r="A995" s="303" t="s">
        <v>3750</v>
      </c>
      <c r="B995" s="65" t="str">
        <f t="shared" si="122"/>
        <v>25103</v>
      </c>
      <c r="C995" s="65" t="s">
        <v>186</v>
      </c>
      <c r="D995" s="301" t="str">
        <f t="shared" si="123"/>
        <v>N01,N02,N04,N08,N11,N12</v>
      </c>
      <c r="E995" s="5" t="str">
        <f t="shared" si="124"/>
        <v>N01,N02,N04,N08,N11,N12</v>
      </c>
      <c r="F995" s="5" t="s">
        <v>125</v>
      </c>
      <c r="G995" s="18">
        <v>40</v>
      </c>
      <c r="H995" s="300" t="s">
        <v>3420</v>
      </c>
      <c r="I995" s="5">
        <f t="shared" si="125"/>
        <v>6</v>
      </c>
      <c r="J995" s="5">
        <f t="shared" si="126"/>
        <v>172</v>
      </c>
      <c r="K995" s="5" t="str">
        <f t="shared" si="127"/>
        <v/>
      </c>
      <c r="L995" s="5">
        <f t="shared" si="128"/>
        <v>6</v>
      </c>
      <c r="M995" s="5" t="str">
        <f t="shared" si="129"/>
        <v>251</v>
      </c>
    </row>
    <row r="996" spans="1:13" hidden="1">
      <c r="A996" s="304" t="s">
        <v>3750</v>
      </c>
      <c r="B996" s="65" t="str">
        <f t="shared" si="122"/>
        <v>25103</v>
      </c>
      <c r="C996" s="66" t="s">
        <v>186</v>
      </c>
      <c r="D996" s="301" t="str">
        <f t="shared" si="123"/>
        <v>N01,N02,N04,N08,N11,N12,N16</v>
      </c>
      <c r="E996" s="5" t="str">
        <f t="shared" si="124"/>
        <v>N01,N02,N04,N08,N11,N12,N16</v>
      </c>
      <c r="F996" s="5" t="s">
        <v>129</v>
      </c>
      <c r="G996" s="18">
        <v>43</v>
      </c>
      <c r="H996" s="300" t="s">
        <v>3420</v>
      </c>
      <c r="I996" s="5">
        <f t="shared" si="125"/>
        <v>7</v>
      </c>
      <c r="J996" s="5">
        <f t="shared" si="126"/>
        <v>215</v>
      </c>
      <c r="K996" s="5" t="str">
        <f t="shared" si="127"/>
        <v/>
      </c>
      <c r="L996" s="5">
        <f t="shared" si="128"/>
        <v>7</v>
      </c>
      <c r="M996" s="5" t="str">
        <f t="shared" si="129"/>
        <v>251</v>
      </c>
    </row>
    <row r="997" spans="1:13">
      <c r="A997" s="303" t="s">
        <v>3750</v>
      </c>
      <c r="B997" s="65" t="str">
        <f t="shared" si="122"/>
        <v>25103</v>
      </c>
      <c r="C997" s="65" t="s">
        <v>186</v>
      </c>
      <c r="D997" s="301" t="str">
        <f t="shared" si="123"/>
        <v>N01-N18</v>
      </c>
      <c r="E997" s="5" t="str">
        <f t="shared" si="124"/>
        <v>N01,N02,N04,N08,N11,N12,N16,N18</v>
      </c>
      <c r="F997" s="5" t="s">
        <v>140</v>
      </c>
      <c r="G997" s="18">
        <v>15</v>
      </c>
      <c r="H997" s="300" t="s">
        <v>3420</v>
      </c>
      <c r="I997" s="5">
        <f t="shared" si="125"/>
        <v>8</v>
      </c>
      <c r="J997" s="5">
        <f t="shared" si="126"/>
        <v>230</v>
      </c>
      <c r="K997" s="5" t="str">
        <f t="shared" si="127"/>
        <v>X</v>
      </c>
      <c r="L997" s="5">
        <f t="shared" si="128"/>
        <v>8</v>
      </c>
      <c r="M997" s="5" t="str">
        <f t="shared" si="129"/>
        <v>251</v>
      </c>
    </row>
    <row r="998" spans="1:13" hidden="1">
      <c r="A998" s="304" t="s">
        <v>3751</v>
      </c>
      <c r="B998" s="65" t="str">
        <f t="shared" si="122"/>
        <v>25202</v>
      </c>
      <c r="C998" s="66" t="s">
        <v>991</v>
      </c>
      <c r="D998" s="301" t="str">
        <f t="shared" si="123"/>
        <v>N01</v>
      </c>
      <c r="E998" s="5" t="str">
        <f t="shared" si="124"/>
        <v>N01</v>
      </c>
      <c r="F998" s="5" t="s">
        <v>92</v>
      </c>
      <c r="G998" s="18">
        <v>30</v>
      </c>
      <c r="H998" s="300" t="s">
        <v>3419</v>
      </c>
      <c r="I998" s="5">
        <f t="shared" si="125"/>
        <v>1</v>
      </c>
      <c r="J998" s="5">
        <f t="shared" si="126"/>
        <v>30</v>
      </c>
      <c r="K998" s="5" t="str">
        <f t="shared" si="127"/>
        <v/>
      </c>
      <c r="L998" s="5">
        <f t="shared" si="128"/>
        <v>1</v>
      </c>
      <c r="M998" s="5" t="str">
        <f t="shared" si="129"/>
        <v>252</v>
      </c>
    </row>
    <row r="999" spans="1:13" hidden="1">
      <c r="A999" s="303" t="s">
        <v>3751</v>
      </c>
      <c r="B999" s="65" t="str">
        <f t="shared" si="122"/>
        <v>25202</v>
      </c>
      <c r="C999" s="65" t="s">
        <v>991</v>
      </c>
      <c r="D999" s="301" t="str">
        <f t="shared" si="123"/>
        <v>N01,N02</v>
      </c>
      <c r="E999" s="5" t="str">
        <f t="shared" si="124"/>
        <v>N01,N02</v>
      </c>
      <c r="F999" s="5" t="s">
        <v>97</v>
      </c>
      <c r="G999" s="18">
        <v>28</v>
      </c>
      <c r="H999" s="300" t="s">
        <v>3419</v>
      </c>
      <c r="I999" s="5">
        <f t="shared" si="125"/>
        <v>2</v>
      </c>
      <c r="J999" s="5">
        <f t="shared" si="126"/>
        <v>58</v>
      </c>
      <c r="K999" s="5" t="str">
        <f t="shared" si="127"/>
        <v/>
      </c>
      <c r="L999" s="5">
        <f t="shared" si="128"/>
        <v>2</v>
      </c>
      <c r="M999" s="5" t="str">
        <f t="shared" si="129"/>
        <v>252</v>
      </c>
    </row>
    <row r="1000" spans="1:13" hidden="1">
      <c r="A1000" s="304" t="s">
        <v>3751</v>
      </c>
      <c r="B1000" s="65" t="str">
        <f t="shared" si="122"/>
        <v>25202</v>
      </c>
      <c r="C1000" s="66" t="s">
        <v>991</v>
      </c>
      <c r="D1000" s="301" t="str">
        <f t="shared" si="123"/>
        <v>N01,N02,N03</v>
      </c>
      <c r="E1000" s="5" t="str">
        <f t="shared" si="124"/>
        <v>N01,N02,N03</v>
      </c>
      <c r="F1000" s="5" t="s">
        <v>95</v>
      </c>
      <c r="G1000" s="18">
        <v>27</v>
      </c>
      <c r="H1000" s="300" t="s">
        <v>3419</v>
      </c>
      <c r="I1000" s="5">
        <f t="shared" si="125"/>
        <v>3</v>
      </c>
      <c r="J1000" s="5">
        <f t="shared" si="126"/>
        <v>85</v>
      </c>
      <c r="K1000" s="5" t="str">
        <f t="shared" si="127"/>
        <v/>
      </c>
      <c r="L1000" s="5">
        <f t="shared" si="128"/>
        <v>3</v>
      </c>
      <c r="M1000" s="5" t="str">
        <f t="shared" si="129"/>
        <v>252</v>
      </c>
    </row>
    <row r="1001" spans="1:13" hidden="1">
      <c r="A1001" s="303" t="s">
        <v>3751</v>
      </c>
      <c r="B1001" s="65" t="str">
        <f t="shared" si="122"/>
        <v>25202</v>
      </c>
      <c r="C1001" s="65" t="s">
        <v>991</v>
      </c>
      <c r="D1001" s="301" t="str">
        <f t="shared" si="123"/>
        <v>N01,N02,N03,N04</v>
      </c>
      <c r="E1001" s="5" t="str">
        <f t="shared" si="124"/>
        <v>N01,N02,N03,N04</v>
      </c>
      <c r="F1001" s="5" t="s">
        <v>96</v>
      </c>
      <c r="G1001" s="18">
        <v>22</v>
      </c>
      <c r="H1001" s="300" t="s">
        <v>3419</v>
      </c>
      <c r="I1001" s="5">
        <f t="shared" si="125"/>
        <v>4</v>
      </c>
      <c r="J1001" s="5">
        <f t="shared" si="126"/>
        <v>107</v>
      </c>
      <c r="K1001" s="5" t="str">
        <f t="shared" si="127"/>
        <v/>
      </c>
      <c r="L1001" s="5">
        <f t="shared" si="128"/>
        <v>4</v>
      </c>
      <c r="M1001" s="5" t="str">
        <f t="shared" si="129"/>
        <v>252</v>
      </c>
    </row>
    <row r="1002" spans="1:13" hidden="1">
      <c r="A1002" s="304" t="s">
        <v>3751</v>
      </c>
      <c r="B1002" s="65" t="str">
        <f t="shared" si="122"/>
        <v>25202</v>
      </c>
      <c r="C1002" s="66" t="s">
        <v>991</v>
      </c>
      <c r="D1002" s="301" t="str">
        <f t="shared" si="123"/>
        <v>N01,N02,N03,N04,N05</v>
      </c>
      <c r="E1002" s="5" t="str">
        <f t="shared" si="124"/>
        <v>N01,N02,N03,N04,N05</v>
      </c>
      <c r="F1002" s="5" t="s">
        <v>94</v>
      </c>
      <c r="G1002" s="18">
        <v>24</v>
      </c>
      <c r="H1002" s="300" t="s">
        <v>3419</v>
      </c>
      <c r="I1002" s="5">
        <f t="shared" si="125"/>
        <v>5</v>
      </c>
      <c r="J1002" s="5">
        <f t="shared" si="126"/>
        <v>131</v>
      </c>
      <c r="K1002" s="5" t="str">
        <f t="shared" si="127"/>
        <v/>
      </c>
      <c r="L1002" s="5">
        <f t="shared" si="128"/>
        <v>5</v>
      </c>
      <c r="M1002" s="5" t="str">
        <f t="shared" si="129"/>
        <v>252</v>
      </c>
    </row>
    <row r="1003" spans="1:13" hidden="1">
      <c r="A1003" s="303" t="s">
        <v>3751</v>
      </c>
      <c r="B1003" s="65" t="str">
        <f t="shared" si="122"/>
        <v>25202</v>
      </c>
      <c r="C1003" s="65" t="s">
        <v>991</v>
      </c>
      <c r="D1003" s="301" t="str">
        <f t="shared" si="123"/>
        <v>N01,N02,N03,N04,N05,N06</v>
      </c>
      <c r="E1003" s="5" t="str">
        <f t="shared" si="124"/>
        <v>N01,N02,N03,N04,N05,N06</v>
      </c>
      <c r="F1003" s="5" t="s">
        <v>93</v>
      </c>
      <c r="G1003" s="18">
        <v>26</v>
      </c>
      <c r="H1003" s="300" t="s">
        <v>3419</v>
      </c>
      <c r="I1003" s="5">
        <f t="shared" si="125"/>
        <v>6</v>
      </c>
      <c r="J1003" s="5">
        <f t="shared" si="126"/>
        <v>157</v>
      </c>
      <c r="K1003" s="5" t="str">
        <f t="shared" si="127"/>
        <v/>
      </c>
      <c r="L1003" s="5">
        <f t="shared" si="128"/>
        <v>6</v>
      </c>
      <c r="M1003" s="5" t="str">
        <f t="shared" si="129"/>
        <v>252</v>
      </c>
    </row>
    <row r="1004" spans="1:13" hidden="1">
      <c r="A1004" s="304" t="s">
        <v>3751</v>
      </c>
      <c r="B1004" s="65" t="str">
        <f t="shared" si="122"/>
        <v>25202</v>
      </c>
      <c r="C1004" s="66" t="s">
        <v>991</v>
      </c>
      <c r="D1004" s="301" t="str">
        <f t="shared" si="123"/>
        <v>N01,N02,N03,N04,N05,N06,N07</v>
      </c>
      <c r="E1004" s="5" t="str">
        <f t="shared" si="124"/>
        <v>N01,N02,N03,N04,N05,N06,N07</v>
      </c>
      <c r="F1004" s="5" t="s">
        <v>122</v>
      </c>
      <c r="G1004" s="18">
        <v>28</v>
      </c>
      <c r="H1004" s="300" t="s">
        <v>3419</v>
      </c>
      <c r="I1004" s="5">
        <f t="shared" si="125"/>
        <v>7</v>
      </c>
      <c r="J1004" s="5">
        <f t="shared" si="126"/>
        <v>185</v>
      </c>
      <c r="K1004" s="5" t="str">
        <f t="shared" si="127"/>
        <v/>
      </c>
      <c r="L1004" s="5">
        <f t="shared" si="128"/>
        <v>7</v>
      </c>
      <c r="M1004" s="5" t="str">
        <f t="shared" si="129"/>
        <v>252</v>
      </c>
    </row>
    <row r="1005" spans="1:13">
      <c r="A1005" s="303" t="s">
        <v>3751</v>
      </c>
      <c r="B1005" s="65" t="str">
        <f t="shared" si="122"/>
        <v>25202</v>
      </c>
      <c r="C1005" s="65" t="s">
        <v>991</v>
      </c>
      <c r="D1005" s="301" t="str">
        <f t="shared" si="123"/>
        <v>N01-N08</v>
      </c>
      <c r="E1005" s="5" t="str">
        <f t="shared" si="124"/>
        <v>N01,N02,N03,N04,N05,N06,N07,N08</v>
      </c>
      <c r="F1005" s="5" t="s">
        <v>99</v>
      </c>
      <c r="G1005" s="18">
        <v>27</v>
      </c>
      <c r="H1005" s="300" t="s">
        <v>3419</v>
      </c>
      <c r="I1005" s="5">
        <f t="shared" si="125"/>
        <v>8</v>
      </c>
      <c r="J1005" s="5">
        <f t="shared" si="126"/>
        <v>212</v>
      </c>
      <c r="K1005" s="5" t="str">
        <f t="shared" si="127"/>
        <v>X</v>
      </c>
      <c r="L1005" s="5">
        <f t="shared" si="128"/>
        <v>8</v>
      </c>
      <c r="M1005" s="5" t="str">
        <f t="shared" si="129"/>
        <v>252</v>
      </c>
    </row>
    <row r="1006" spans="1:13" hidden="1">
      <c r="A1006" s="304" t="s">
        <v>3752</v>
      </c>
      <c r="B1006" s="65" t="str">
        <f t="shared" si="122"/>
        <v>25206</v>
      </c>
      <c r="C1006" s="66" t="s">
        <v>1466</v>
      </c>
      <c r="D1006" s="301" t="str">
        <f t="shared" si="123"/>
        <v>N01</v>
      </c>
      <c r="E1006" s="5" t="str">
        <f t="shared" si="124"/>
        <v>N01</v>
      </c>
      <c r="F1006" s="5" t="s">
        <v>92</v>
      </c>
      <c r="G1006" s="18">
        <v>30</v>
      </c>
      <c r="H1006" s="300" t="s">
        <v>3420</v>
      </c>
      <c r="I1006" s="5">
        <f t="shared" si="125"/>
        <v>1</v>
      </c>
      <c r="J1006" s="5">
        <f t="shared" si="126"/>
        <v>30</v>
      </c>
      <c r="K1006" s="5" t="str">
        <f t="shared" si="127"/>
        <v/>
      </c>
      <c r="L1006" s="5">
        <f t="shared" si="128"/>
        <v>1</v>
      </c>
      <c r="M1006" s="5" t="str">
        <f t="shared" si="129"/>
        <v>252</v>
      </c>
    </row>
    <row r="1007" spans="1:13" hidden="1">
      <c r="A1007" s="303" t="s">
        <v>3752</v>
      </c>
      <c r="B1007" s="65" t="str">
        <f t="shared" si="122"/>
        <v>25206</v>
      </c>
      <c r="C1007" s="65" t="s">
        <v>1466</v>
      </c>
      <c r="D1007" s="301" t="str">
        <f t="shared" si="123"/>
        <v>N01,N02</v>
      </c>
      <c r="E1007" s="5" t="str">
        <f t="shared" si="124"/>
        <v>N01,N02</v>
      </c>
      <c r="F1007" s="5" t="s">
        <v>97</v>
      </c>
      <c r="G1007" s="18">
        <v>30</v>
      </c>
      <c r="H1007" s="300" t="s">
        <v>3420</v>
      </c>
      <c r="I1007" s="5">
        <f t="shared" si="125"/>
        <v>2</v>
      </c>
      <c r="J1007" s="5">
        <f t="shared" si="126"/>
        <v>60</v>
      </c>
      <c r="K1007" s="5" t="str">
        <f t="shared" si="127"/>
        <v/>
      </c>
      <c r="L1007" s="5">
        <f t="shared" si="128"/>
        <v>2</v>
      </c>
      <c r="M1007" s="5" t="str">
        <f t="shared" si="129"/>
        <v>252</v>
      </c>
    </row>
    <row r="1008" spans="1:13" hidden="1">
      <c r="A1008" s="304" t="s">
        <v>3752</v>
      </c>
      <c r="B1008" s="65" t="str">
        <f t="shared" si="122"/>
        <v>25206</v>
      </c>
      <c r="C1008" s="66" t="s">
        <v>1466</v>
      </c>
      <c r="D1008" s="301" t="str">
        <f t="shared" si="123"/>
        <v>N01,N02,N03</v>
      </c>
      <c r="E1008" s="5" t="str">
        <f t="shared" si="124"/>
        <v>N01,N02,N03</v>
      </c>
      <c r="F1008" s="5" t="s">
        <v>95</v>
      </c>
      <c r="G1008" s="18">
        <v>28</v>
      </c>
      <c r="H1008" s="300" t="s">
        <v>3420</v>
      </c>
      <c r="I1008" s="5">
        <f t="shared" si="125"/>
        <v>3</v>
      </c>
      <c r="J1008" s="5">
        <f t="shared" si="126"/>
        <v>88</v>
      </c>
      <c r="K1008" s="5" t="str">
        <f t="shared" si="127"/>
        <v/>
      </c>
      <c r="L1008" s="5">
        <f t="shared" si="128"/>
        <v>3</v>
      </c>
      <c r="M1008" s="5" t="str">
        <f t="shared" si="129"/>
        <v>252</v>
      </c>
    </row>
    <row r="1009" spans="1:13" hidden="1">
      <c r="A1009" s="303" t="s">
        <v>3752</v>
      </c>
      <c r="B1009" s="65" t="str">
        <f t="shared" si="122"/>
        <v>25206</v>
      </c>
      <c r="C1009" s="65" t="s">
        <v>1466</v>
      </c>
      <c r="D1009" s="301" t="str">
        <f t="shared" si="123"/>
        <v>N01,N02,N03,N04</v>
      </c>
      <c r="E1009" s="5" t="str">
        <f t="shared" si="124"/>
        <v>N01,N02,N03,N04</v>
      </c>
      <c r="F1009" s="5" t="s">
        <v>96</v>
      </c>
      <c r="G1009" s="18">
        <v>29</v>
      </c>
      <c r="H1009" s="300" t="s">
        <v>3420</v>
      </c>
      <c r="I1009" s="5">
        <f t="shared" si="125"/>
        <v>4</v>
      </c>
      <c r="J1009" s="5">
        <f t="shared" si="126"/>
        <v>117</v>
      </c>
      <c r="K1009" s="5" t="str">
        <f t="shared" si="127"/>
        <v/>
      </c>
      <c r="L1009" s="5">
        <f t="shared" si="128"/>
        <v>4</v>
      </c>
      <c r="M1009" s="5" t="str">
        <f t="shared" si="129"/>
        <v>252</v>
      </c>
    </row>
    <row r="1010" spans="1:13" hidden="1">
      <c r="A1010" s="304" t="s">
        <v>3752</v>
      </c>
      <c r="B1010" s="65" t="str">
        <f t="shared" si="122"/>
        <v>25206</v>
      </c>
      <c r="C1010" s="66" t="s">
        <v>1466</v>
      </c>
      <c r="D1010" s="301" t="str">
        <f t="shared" si="123"/>
        <v>N01,N02,N03,N04,N05</v>
      </c>
      <c r="E1010" s="5" t="str">
        <f t="shared" si="124"/>
        <v>N01,N02,N03,N04,N05</v>
      </c>
      <c r="F1010" s="5" t="s">
        <v>94</v>
      </c>
      <c r="G1010" s="18">
        <v>24</v>
      </c>
      <c r="H1010" s="300" t="s">
        <v>3420</v>
      </c>
      <c r="I1010" s="5">
        <f t="shared" si="125"/>
        <v>5</v>
      </c>
      <c r="J1010" s="5">
        <f t="shared" si="126"/>
        <v>141</v>
      </c>
      <c r="K1010" s="5" t="str">
        <f t="shared" si="127"/>
        <v/>
      </c>
      <c r="L1010" s="5">
        <f t="shared" si="128"/>
        <v>5</v>
      </c>
      <c r="M1010" s="5" t="str">
        <f t="shared" si="129"/>
        <v>252</v>
      </c>
    </row>
    <row r="1011" spans="1:13" hidden="1">
      <c r="A1011" s="303" t="s">
        <v>3752</v>
      </c>
      <c r="B1011" s="65" t="str">
        <f t="shared" si="122"/>
        <v>25206</v>
      </c>
      <c r="C1011" s="65" t="s">
        <v>1466</v>
      </c>
      <c r="D1011" s="301" t="str">
        <f t="shared" si="123"/>
        <v>N01,N02,N03,N04,N05,N06</v>
      </c>
      <c r="E1011" s="5" t="str">
        <f t="shared" si="124"/>
        <v>N01,N02,N03,N04,N05,N06</v>
      </c>
      <c r="F1011" s="5" t="s">
        <v>93</v>
      </c>
      <c r="G1011" s="18">
        <v>28</v>
      </c>
      <c r="H1011" s="300" t="s">
        <v>3420</v>
      </c>
      <c r="I1011" s="5">
        <f t="shared" si="125"/>
        <v>6</v>
      </c>
      <c r="J1011" s="5">
        <f t="shared" si="126"/>
        <v>169</v>
      </c>
      <c r="K1011" s="5" t="str">
        <f t="shared" si="127"/>
        <v/>
      </c>
      <c r="L1011" s="5">
        <f t="shared" si="128"/>
        <v>6</v>
      </c>
      <c r="M1011" s="5" t="str">
        <f t="shared" si="129"/>
        <v>252</v>
      </c>
    </row>
    <row r="1012" spans="1:13" hidden="1">
      <c r="A1012" s="304" t="s">
        <v>3752</v>
      </c>
      <c r="B1012" s="65" t="str">
        <f t="shared" si="122"/>
        <v>25206</v>
      </c>
      <c r="C1012" s="66" t="s">
        <v>1466</v>
      </c>
      <c r="D1012" s="301" t="str">
        <f t="shared" si="123"/>
        <v>N01,N02,N03,N04,N05,N06,N07</v>
      </c>
      <c r="E1012" s="5" t="str">
        <f t="shared" si="124"/>
        <v>N01,N02,N03,N04,N05,N06,N07</v>
      </c>
      <c r="F1012" s="5" t="s">
        <v>122</v>
      </c>
      <c r="G1012" s="18">
        <v>24</v>
      </c>
      <c r="H1012" s="300" t="s">
        <v>3420</v>
      </c>
      <c r="I1012" s="5">
        <f t="shared" si="125"/>
        <v>7</v>
      </c>
      <c r="J1012" s="5">
        <f t="shared" si="126"/>
        <v>193</v>
      </c>
      <c r="K1012" s="5" t="str">
        <f t="shared" si="127"/>
        <v/>
      </c>
      <c r="L1012" s="5">
        <f t="shared" si="128"/>
        <v>7</v>
      </c>
      <c r="M1012" s="5" t="str">
        <f t="shared" si="129"/>
        <v>252</v>
      </c>
    </row>
    <row r="1013" spans="1:13">
      <c r="A1013" s="303" t="s">
        <v>3752</v>
      </c>
      <c r="B1013" s="65" t="str">
        <f t="shared" si="122"/>
        <v>25206</v>
      </c>
      <c r="C1013" s="65" t="s">
        <v>1466</v>
      </c>
      <c r="D1013" s="301" t="str">
        <f t="shared" si="123"/>
        <v>N01-N08</v>
      </c>
      <c r="E1013" s="5" t="str">
        <f t="shared" si="124"/>
        <v>N01,N02,N03,N04,N05,N06,N07,N08</v>
      </c>
      <c r="F1013" s="5" t="s">
        <v>99</v>
      </c>
      <c r="G1013" s="18">
        <v>29</v>
      </c>
      <c r="H1013" s="300" t="s">
        <v>3420</v>
      </c>
      <c r="I1013" s="5">
        <f t="shared" si="125"/>
        <v>8</v>
      </c>
      <c r="J1013" s="5">
        <f t="shared" si="126"/>
        <v>222</v>
      </c>
      <c r="K1013" s="5" t="str">
        <f t="shared" si="127"/>
        <v>X</v>
      </c>
      <c r="L1013" s="5">
        <f t="shared" si="128"/>
        <v>8</v>
      </c>
      <c r="M1013" s="5" t="str">
        <f t="shared" si="129"/>
        <v>252</v>
      </c>
    </row>
    <row r="1014" spans="1:13" hidden="1">
      <c r="A1014" s="304" t="s">
        <v>3753</v>
      </c>
      <c r="B1014" s="65" t="str">
        <f t="shared" si="122"/>
        <v>25210</v>
      </c>
      <c r="C1014" s="66" t="s">
        <v>1471</v>
      </c>
      <c r="D1014" s="301" t="str">
        <f t="shared" si="123"/>
        <v>N01</v>
      </c>
      <c r="E1014" s="5" t="str">
        <f t="shared" si="124"/>
        <v>N01</v>
      </c>
      <c r="F1014" s="5" t="s">
        <v>92</v>
      </c>
      <c r="G1014" s="18">
        <v>24</v>
      </c>
      <c r="H1014" s="300" t="s">
        <v>3420</v>
      </c>
      <c r="I1014" s="5">
        <f t="shared" si="125"/>
        <v>1</v>
      </c>
      <c r="J1014" s="5">
        <f t="shared" si="126"/>
        <v>24</v>
      </c>
      <c r="K1014" s="5" t="str">
        <f t="shared" si="127"/>
        <v/>
      </c>
      <c r="L1014" s="5">
        <f t="shared" si="128"/>
        <v>1</v>
      </c>
      <c r="M1014" s="5" t="str">
        <f t="shared" si="129"/>
        <v>252</v>
      </c>
    </row>
    <row r="1015" spans="1:13" hidden="1">
      <c r="A1015" s="303" t="s">
        <v>3753</v>
      </c>
      <c r="B1015" s="65" t="str">
        <f t="shared" si="122"/>
        <v>25210</v>
      </c>
      <c r="C1015" s="65" t="s">
        <v>1471</v>
      </c>
      <c r="D1015" s="301" t="str">
        <f t="shared" si="123"/>
        <v>N01,N02</v>
      </c>
      <c r="E1015" s="5" t="str">
        <f t="shared" si="124"/>
        <v>N01,N02</v>
      </c>
      <c r="F1015" s="5" t="s">
        <v>97</v>
      </c>
      <c r="G1015" s="18">
        <v>38</v>
      </c>
      <c r="H1015" s="300" t="s">
        <v>3420</v>
      </c>
      <c r="I1015" s="5">
        <f t="shared" si="125"/>
        <v>2</v>
      </c>
      <c r="J1015" s="5">
        <f t="shared" si="126"/>
        <v>62</v>
      </c>
      <c r="K1015" s="5" t="str">
        <f t="shared" si="127"/>
        <v/>
      </c>
      <c r="L1015" s="5">
        <f t="shared" si="128"/>
        <v>2</v>
      </c>
      <c r="M1015" s="5" t="str">
        <f t="shared" si="129"/>
        <v>252</v>
      </c>
    </row>
    <row r="1016" spans="1:13" hidden="1">
      <c r="A1016" s="304" t="s">
        <v>3753</v>
      </c>
      <c r="B1016" s="65" t="str">
        <f t="shared" si="122"/>
        <v>25210</v>
      </c>
      <c r="C1016" s="66" t="s">
        <v>1471</v>
      </c>
      <c r="D1016" s="301" t="str">
        <f t="shared" si="123"/>
        <v>N01,N02,N03</v>
      </c>
      <c r="E1016" s="5" t="str">
        <f t="shared" si="124"/>
        <v>N01,N02,N03</v>
      </c>
      <c r="F1016" s="5" t="s">
        <v>95</v>
      </c>
      <c r="G1016" s="18">
        <v>31</v>
      </c>
      <c r="H1016" s="300" t="s">
        <v>3420</v>
      </c>
      <c r="I1016" s="5">
        <f t="shared" si="125"/>
        <v>3</v>
      </c>
      <c r="J1016" s="5">
        <f t="shared" si="126"/>
        <v>93</v>
      </c>
      <c r="K1016" s="5" t="str">
        <f t="shared" si="127"/>
        <v/>
      </c>
      <c r="L1016" s="5">
        <f t="shared" si="128"/>
        <v>3</v>
      </c>
      <c r="M1016" s="5" t="str">
        <f t="shared" si="129"/>
        <v>252</v>
      </c>
    </row>
    <row r="1017" spans="1:13" hidden="1">
      <c r="A1017" s="303" t="s">
        <v>3753</v>
      </c>
      <c r="B1017" s="65" t="str">
        <f t="shared" si="122"/>
        <v>25210</v>
      </c>
      <c r="C1017" s="65" t="s">
        <v>1471</v>
      </c>
      <c r="D1017" s="301" t="str">
        <f t="shared" si="123"/>
        <v>N01,N02,N03,N04</v>
      </c>
      <c r="E1017" s="5" t="str">
        <f t="shared" si="124"/>
        <v>N01,N02,N03,N04</v>
      </c>
      <c r="F1017" s="5" t="s">
        <v>96</v>
      </c>
      <c r="G1017" s="18">
        <v>25</v>
      </c>
      <c r="H1017" s="300" t="s">
        <v>3420</v>
      </c>
      <c r="I1017" s="5">
        <f t="shared" si="125"/>
        <v>4</v>
      </c>
      <c r="J1017" s="5">
        <f t="shared" si="126"/>
        <v>118</v>
      </c>
      <c r="K1017" s="5" t="str">
        <f t="shared" si="127"/>
        <v/>
      </c>
      <c r="L1017" s="5">
        <f t="shared" si="128"/>
        <v>4</v>
      </c>
      <c r="M1017" s="5" t="str">
        <f t="shared" si="129"/>
        <v>252</v>
      </c>
    </row>
    <row r="1018" spans="1:13" hidden="1">
      <c r="A1018" s="304" t="s">
        <v>3753</v>
      </c>
      <c r="B1018" s="65" t="str">
        <f t="shared" si="122"/>
        <v>25210</v>
      </c>
      <c r="C1018" s="66" t="s">
        <v>1471</v>
      </c>
      <c r="D1018" s="301" t="str">
        <f t="shared" si="123"/>
        <v>N01,N02,N03,N04,N05</v>
      </c>
      <c r="E1018" s="5" t="str">
        <f t="shared" si="124"/>
        <v>N01,N02,N03,N04,N05</v>
      </c>
      <c r="F1018" s="5" t="s">
        <v>94</v>
      </c>
      <c r="G1018" s="18">
        <v>30</v>
      </c>
      <c r="H1018" s="300" t="s">
        <v>3420</v>
      </c>
      <c r="I1018" s="5">
        <f t="shared" si="125"/>
        <v>5</v>
      </c>
      <c r="J1018" s="5">
        <f t="shared" si="126"/>
        <v>148</v>
      </c>
      <c r="K1018" s="5" t="str">
        <f t="shared" si="127"/>
        <v/>
      </c>
      <c r="L1018" s="5">
        <f t="shared" si="128"/>
        <v>5</v>
      </c>
      <c r="M1018" s="5" t="str">
        <f t="shared" si="129"/>
        <v>252</v>
      </c>
    </row>
    <row r="1019" spans="1:13" hidden="1">
      <c r="A1019" s="303" t="s">
        <v>3753</v>
      </c>
      <c r="B1019" s="65" t="str">
        <f t="shared" si="122"/>
        <v>25210</v>
      </c>
      <c r="C1019" s="65" t="s">
        <v>1471</v>
      </c>
      <c r="D1019" s="301" t="str">
        <f t="shared" si="123"/>
        <v>N01,N02,N03,N04,N05,N06</v>
      </c>
      <c r="E1019" s="5" t="str">
        <f t="shared" si="124"/>
        <v>N01,N02,N03,N04,N05,N06</v>
      </c>
      <c r="F1019" s="5" t="s">
        <v>93</v>
      </c>
      <c r="G1019" s="18">
        <v>14</v>
      </c>
      <c r="H1019" s="300" t="s">
        <v>3420</v>
      </c>
      <c r="I1019" s="5">
        <f t="shared" si="125"/>
        <v>6</v>
      </c>
      <c r="J1019" s="5">
        <f t="shared" si="126"/>
        <v>162</v>
      </c>
      <c r="K1019" s="5" t="str">
        <f t="shared" si="127"/>
        <v/>
      </c>
      <c r="L1019" s="5">
        <f t="shared" si="128"/>
        <v>6</v>
      </c>
      <c r="M1019" s="5" t="str">
        <f t="shared" si="129"/>
        <v>252</v>
      </c>
    </row>
    <row r="1020" spans="1:13" hidden="1">
      <c r="A1020" s="304" t="s">
        <v>3753</v>
      </c>
      <c r="B1020" s="65" t="str">
        <f t="shared" si="122"/>
        <v>25210</v>
      </c>
      <c r="C1020" s="66" t="s">
        <v>1471</v>
      </c>
      <c r="D1020" s="301" t="str">
        <f t="shared" si="123"/>
        <v>N01,N02,N03,N04,N05,N06,N07</v>
      </c>
      <c r="E1020" s="5" t="str">
        <f t="shared" si="124"/>
        <v>N01,N02,N03,N04,N05,N06,N07</v>
      </c>
      <c r="F1020" s="5" t="s">
        <v>122</v>
      </c>
      <c r="G1020" s="18">
        <v>29</v>
      </c>
      <c r="H1020" s="300" t="s">
        <v>3420</v>
      </c>
      <c r="I1020" s="5">
        <f t="shared" si="125"/>
        <v>7</v>
      </c>
      <c r="J1020" s="5">
        <f t="shared" si="126"/>
        <v>191</v>
      </c>
      <c r="K1020" s="5" t="str">
        <f t="shared" si="127"/>
        <v/>
      </c>
      <c r="L1020" s="5">
        <f t="shared" si="128"/>
        <v>7</v>
      </c>
      <c r="M1020" s="5" t="str">
        <f t="shared" si="129"/>
        <v>252</v>
      </c>
    </row>
    <row r="1021" spans="1:13">
      <c r="A1021" s="303" t="s">
        <v>3753</v>
      </c>
      <c r="B1021" s="65" t="str">
        <f t="shared" si="122"/>
        <v>25210</v>
      </c>
      <c r="C1021" s="65" t="s">
        <v>1471</v>
      </c>
      <c r="D1021" s="301" t="str">
        <f t="shared" si="123"/>
        <v>N01-N08</v>
      </c>
      <c r="E1021" s="5" t="str">
        <f t="shared" si="124"/>
        <v>N01,N02,N03,N04,N05,N06,N07,N08</v>
      </c>
      <c r="F1021" s="5" t="s">
        <v>99</v>
      </c>
      <c r="G1021" s="18">
        <v>30</v>
      </c>
      <c r="H1021" s="300" t="s">
        <v>3420</v>
      </c>
      <c r="I1021" s="5">
        <f t="shared" si="125"/>
        <v>8</v>
      </c>
      <c r="J1021" s="5">
        <f t="shared" si="126"/>
        <v>221</v>
      </c>
      <c r="K1021" s="5" t="str">
        <f t="shared" si="127"/>
        <v>X</v>
      </c>
      <c r="L1021" s="5">
        <f t="shared" si="128"/>
        <v>8</v>
      </c>
      <c r="M1021" s="5" t="str">
        <f t="shared" si="129"/>
        <v>252</v>
      </c>
    </row>
    <row r="1022" spans="1:13" hidden="1">
      <c r="A1022" s="304" t="s">
        <v>3754</v>
      </c>
      <c r="B1022" s="65" t="str">
        <f t="shared" si="122"/>
        <v>25212</v>
      </c>
      <c r="C1022" s="66" t="s">
        <v>1469</v>
      </c>
      <c r="D1022" s="301" t="str">
        <f t="shared" si="123"/>
        <v>N01</v>
      </c>
      <c r="E1022" s="5" t="str">
        <f t="shared" si="124"/>
        <v>N01</v>
      </c>
      <c r="F1022" s="5" t="s">
        <v>92</v>
      </c>
      <c r="G1022" s="18">
        <v>28</v>
      </c>
      <c r="H1022" s="300" t="s">
        <v>3419</v>
      </c>
      <c r="I1022" s="5">
        <f t="shared" si="125"/>
        <v>1</v>
      </c>
      <c r="J1022" s="5">
        <f t="shared" si="126"/>
        <v>28</v>
      </c>
      <c r="K1022" s="5" t="str">
        <f t="shared" si="127"/>
        <v/>
      </c>
      <c r="L1022" s="5">
        <f t="shared" si="128"/>
        <v>1</v>
      </c>
      <c r="M1022" s="5" t="str">
        <f t="shared" si="129"/>
        <v>252</v>
      </c>
    </row>
    <row r="1023" spans="1:13" hidden="1">
      <c r="A1023" s="303" t="s">
        <v>3754</v>
      </c>
      <c r="B1023" s="65" t="str">
        <f t="shared" si="122"/>
        <v>25212</v>
      </c>
      <c r="C1023" s="65" t="s">
        <v>1469</v>
      </c>
      <c r="D1023" s="301" t="str">
        <f t="shared" si="123"/>
        <v>N01,N02</v>
      </c>
      <c r="E1023" s="5" t="str">
        <f t="shared" si="124"/>
        <v>N01,N02</v>
      </c>
      <c r="F1023" s="5" t="s">
        <v>97</v>
      </c>
      <c r="G1023" s="18">
        <v>30</v>
      </c>
      <c r="H1023" s="300" t="s">
        <v>3419</v>
      </c>
      <c r="I1023" s="5">
        <f t="shared" si="125"/>
        <v>2</v>
      </c>
      <c r="J1023" s="5">
        <f t="shared" si="126"/>
        <v>58</v>
      </c>
      <c r="K1023" s="5" t="str">
        <f t="shared" si="127"/>
        <v/>
      </c>
      <c r="L1023" s="5">
        <f t="shared" si="128"/>
        <v>2</v>
      </c>
      <c r="M1023" s="5" t="str">
        <f t="shared" si="129"/>
        <v>252</v>
      </c>
    </row>
    <row r="1024" spans="1:13" hidden="1">
      <c r="A1024" s="304" t="s">
        <v>3754</v>
      </c>
      <c r="B1024" s="65" t="str">
        <f t="shared" si="122"/>
        <v>25212</v>
      </c>
      <c r="C1024" s="66" t="s">
        <v>1469</v>
      </c>
      <c r="D1024" s="301" t="str">
        <f t="shared" si="123"/>
        <v>N01,N02,N03</v>
      </c>
      <c r="E1024" s="5" t="str">
        <f t="shared" si="124"/>
        <v>N01,N02,N03</v>
      </c>
      <c r="F1024" s="5" t="s">
        <v>95</v>
      </c>
      <c r="G1024" s="18">
        <v>28</v>
      </c>
      <c r="H1024" s="300" t="s">
        <v>3419</v>
      </c>
      <c r="I1024" s="5">
        <f t="shared" si="125"/>
        <v>3</v>
      </c>
      <c r="J1024" s="5">
        <f t="shared" si="126"/>
        <v>86</v>
      </c>
      <c r="K1024" s="5" t="str">
        <f t="shared" si="127"/>
        <v/>
      </c>
      <c r="L1024" s="5">
        <f t="shared" si="128"/>
        <v>3</v>
      </c>
      <c r="M1024" s="5" t="str">
        <f t="shared" si="129"/>
        <v>252</v>
      </c>
    </row>
    <row r="1025" spans="1:13" hidden="1">
      <c r="A1025" s="303" t="s">
        <v>3754</v>
      </c>
      <c r="B1025" s="65" t="str">
        <f t="shared" si="122"/>
        <v>25212</v>
      </c>
      <c r="C1025" s="65" t="s">
        <v>1469</v>
      </c>
      <c r="D1025" s="301" t="str">
        <f t="shared" si="123"/>
        <v>N01,N02,N03,N04</v>
      </c>
      <c r="E1025" s="5" t="str">
        <f t="shared" si="124"/>
        <v>N01,N02,N03,N04</v>
      </c>
      <c r="F1025" s="5" t="s">
        <v>96</v>
      </c>
      <c r="G1025" s="18">
        <v>12</v>
      </c>
      <c r="H1025" s="300" t="s">
        <v>3419</v>
      </c>
      <c r="I1025" s="5">
        <f t="shared" si="125"/>
        <v>4</v>
      </c>
      <c r="J1025" s="5">
        <f t="shared" si="126"/>
        <v>98</v>
      </c>
      <c r="K1025" s="5" t="str">
        <f t="shared" si="127"/>
        <v/>
      </c>
      <c r="L1025" s="5">
        <f t="shared" si="128"/>
        <v>4</v>
      </c>
      <c r="M1025" s="5" t="str">
        <f t="shared" si="129"/>
        <v>252</v>
      </c>
    </row>
    <row r="1026" spans="1:13" hidden="1">
      <c r="A1026" s="304" t="s">
        <v>3754</v>
      </c>
      <c r="B1026" s="65" t="str">
        <f t="shared" si="122"/>
        <v>25212</v>
      </c>
      <c r="C1026" s="66" t="s">
        <v>1469</v>
      </c>
      <c r="D1026" s="301" t="str">
        <f t="shared" si="123"/>
        <v>N01,N02,N03,N04,N05</v>
      </c>
      <c r="E1026" s="5" t="str">
        <f t="shared" si="124"/>
        <v>N01,N02,N03,N04,N05</v>
      </c>
      <c r="F1026" s="5" t="s">
        <v>94</v>
      </c>
      <c r="G1026" s="18">
        <v>23</v>
      </c>
      <c r="H1026" s="300" t="s">
        <v>3419</v>
      </c>
      <c r="I1026" s="5">
        <f t="shared" si="125"/>
        <v>5</v>
      </c>
      <c r="J1026" s="5">
        <f t="shared" si="126"/>
        <v>121</v>
      </c>
      <c r="K1026" s="5" t="str">
        <f t="shared" si="127"/>
        <v/>
      </c>
      <c r="L1026" s="5">
        <f t="shared" si="128"/>
        <v>5</v>
      </c>
      <c r="M1026" s="5" t="str">
        <f t="shared" si="129"/>
        <v>252</v>
      </c>
    </row>
    <row r="1027" spans="1:13" hidden="1">
      <c r="A1027" s="303" t="s">
        <v>3754</v>
      </c>
      <c r="B1027" s="65" t="str">
        <f t="shared" ref="B1027:B1090" si="130">LEFT(A1027,(LEN(A1027)-5))</f>
        <v>25212</v>
      </c>
      <c r="C1027" s="65" t="s">
        <v>1469</v>
      </c>
      <c r="D1027" s="301" t="str">
        <f t="shared" ref="D1027:D1090" si="131">IF(AND(K1027="x",LEN(E1027)&gt;4),LEFT(E1027,3)&amp;"-"&amp;RIGHT(E1027,3),IF(LEN(K1027)&lt;4,E1027,""))</f>
        <v>N01,N02,N03,N04,N05,N06</v>
      </c>
      <c r="E1027" s="5" t="str">
        <f t="shared" ref="E1027:E1090" si="132">IF(A1027=A1026,E1026&amp;","&amp;F1027,F1027)</f>
        <v>N01,N02,N03,N04,N05,N06</v>
      </c>
      <c r="F1027" s="5" t="s">
        <v>93</v>
      </c>
      <c r="G1027" s="18">
        <v>22</v>
      </c>
      <c r="H1027" s="300" t="s">
        <v>3419</v>
      </c>
      <c r="I1027" s="5">
        <f t="shared" ref="I1027:I1090" si="133">IF(A1027=A1026,1+I1026,1)</f>
        <v>6</v>
      </c>
      <c r="J1027" s="5">
        <f t="shared" ref="J1027:J1090" si="134">IF(A1027=A1026,J1026+G1027,G1027)</f>
        <v>143</v>
      </c>
      <c r="K1027" s="5" t="str">
        <f t="shared" ref="K1027:K1090" si="135">IF(A1028&lt;&gt;A1027,"X","")</f>
        <v/>
      </c>
      <c r="L1027" s="5">
        <f t="shared" ref="L1027:L1090" si="136">LEN(E1027)-LEN(SUBSTITUTE(E1027,",",""))+1</f>
        <v>6</v>
      </c>
      <c r="M1027" s="5" t="str">
        <f t="shared" ref="M1027:M1090" si="137">LEFT(A1027,3)</f>
        <v>252</v>
      </c>
    </row>
    <row r="1028" spans="1:13" hidden="1">
      <c r="A1028" s="304" t="s">
        <v>3754</v>
      </c>
      <c r="B1028" s="65" t="str">
        <f t="shared" si="130"/>
        <v>25212</v>
      </c>
      <c r="C1028" s="66" t="s">
        <v>1469</v>
      </c>
      <c r="D1028" s="301" t="str">
        <f t="shared" si="131"/>
        <v>N01,N02,N03,N04,N05,N06,N07</v>
      </c>
      <c r="E1028" s="5" t="str">
        <f t="shared" si="132"/>
        <v>N01,N02,N03,N04,N05,N06,N07</v>
      </c>
      <c r="F1028" s="5" t="s">
        <v>122</v>
      </c>
      <c r="G1028" s="18">
        <v>28</v>
      </c>
      <c r="H1028" s="300" t="s">
        <v>3419</v>
      </c>
      <c r="I1028" s="5">
        <f t="shared" si="133"/>
        <v>7</v>
      </c>
      <c r="J1028" s="5">
        <f t="shared" si="134"/>
        <v>171</v>
      </c>
      <c r="K1028" s="5" t="str">
        <f t="shared" si="135"/>
        <v/>
      </c>
      <c r="L1028" s="5">
        <f t="shared" si="136"/>
        <v>7</v>
      </c>
      <c r="M1028" s="5" t="str">
        <f t="shared" si="137"/>
        <v>252</v>
      </c>
    </row>
    <row r="1029" spans="1:13">
      <c r="A1029" s="303" t="s">
        <v>3754</v>
      </c>
      <c r="B1029" s="65" t="str">
        <f t="shared" si="130"/>
        <v>25212</v>
      </c>
      <c r="C1029" s="65" t="s">
        <v>1469</v>
      </c>
      <c r="D1029" s="301" t="str">
        <f t="shared" si="131"/>
        <v>N01-N08</v>
      </c>
      <c r="E1029" s="5" t="str">
        <f t="shared" si="132"/>
        <v>N01,N02,N03,N04,N05,N06,N07,N08</v>
      </c>
      <c r="F1029" s="5" t="s">
        <v>99</v>
      </c>
      <c r="G1029" s="18">
        <v>32</v>
      </c>
      <c r="H1029" s="300" t="s">
        <v>3419</v>
      </c>
      <c r="I1029" s="5">
        <f t="shared" si="133"/>
        <v>8</v>
      </c>
      <c r="J1029" s="5">
        <f t="shared" si="134"/>
        <v>203</v>
      </c>
      <c r="K1029" s="5" t="str">
        <f t="shared" si="135"/>
        <v>X</v>
      </c>
      <c r="L1029" s="5">
        <f t="shared" si="136"/>
        <v>8</v>
      </c>
      <c r="M1029" s="5" t="str">
        <f t="shared" si="137"/>
        <v>252</v>
      </c>
    </row>
    <row r="1030" spans="1:13" hidden="1">
      <c r="A1030" s="304" t="s">
        <v>3755</v>
      </c>
      <c r="B1030" s="65" t="str">
        <f t="shared" si="130"/>
        <v>25217E</v>
      </c>
      <c r="C1030" s="66" t="s">
        <v>533</v>
      </c>
      <c r="D1030" s="301" t="str">
        <f t="shared" si="131"/>
        <v>N01</v>
      </c>
      <c r="E1030" s="5" t="str">
        <f t="shared" si="132"/>
        <v>N01</v>
      </c>
      <c r="F1030" s="5" t="s">
        <v>92</v>
      </c>
      <c r="G1030" s="18">
        <v>26</v>
      </c>
      <c r="H1030" s="300" t="s">
        <v>3421</v>
      </c>
      <c r="I1030" s="5">
        <f t="shared" si="133"/>
        <v>1</v>
      </c>
      <c r="J1030" s="5">
        <f t="shared" si="134"/>
        <v>26</v>
      </c>
      <c r="K1030" s="5" t="str">
        <f t="shared" si="135"/>
        <v/>
      </c>
      <c r="L1030" s="5">
        <f t="shared" si="136"/>
        <v>1</v>
      </c>
      <c r="M1030" s="5" t="str">
        <f t="shared" si="137"/>
        <v>252</v>
      </c>
    </row>
    <row r="1031" spans="1:13" hidden="1">
      <c r="A1031" s="303" t="s">
        <v>3755</v>
      </c>
      <c r="B1031" s="65" t="str">
        <f t="shared" si="130"/>
        <v>25217E</v>
      </c>
      <c r="C1031" s="65" t="s">
        <v>533</v>
      </c>
      <c r="D1031" s="301" t="str">
        <f t="shared" si="131"/>
        <v>N01,N02</v>
      </c>
      <c r="E1031" s="5" t="str">
        <f t="shared" si="132"/>
        <v>N01,N02</v>
      </c>
      <c r="F1031" s="5" t="s">
        <v>97</v>
      </c>
      <c r="G1031" s="18">
        <v>27</v>
      </c>
      <c r="H1031" s="300" t="s">
        <v>3421</v>
      </c>
      <c r="I1031" s="5">
        <f t="shared" si="133"/>
        <v>2</v>
      </c>
      <c r="J1031" s="5">
        <f t="shared" si="134"/>
        <v>53</v>
      </c>
      <c r="K1031" s="5" t="str">
        <f t="shared" si="135"/>
        <v/>
      </c>
      <c r="L1031" s="5">
        <f t="shared" si="136"/>
        <v>2</v>
      </c>
      <c r="M1031" s="5" t="str">
        <f t="shared" si="137"/>
        <v>252</v>
      </c>
    </row>
    <row r="1032" spans="1:13" hidden="1">
      <c r="A1032" s="304" t="s">
        <v>3755</v>
      </c>
      <c r="B1032" s="65" t="str">
        <f t="shared" si="130"/>
        <v>25217E</v>
      </c>
      <c r="C1032" s="66" t="s">
        <v>533</v>
      </c>
      <c r="D1032" s="301" t="str">
        <f t="shared" si="131"/>
        <v>N01,N02,N03</v>
      </c>
      <c r="E1032" s="5" t="str">
        <f t="shared" si="132"/>
        <v>N01,N02,N03</v>
      </c>
      <c r="F1032" s="5" t="s">
        <v>95</v>
      </c>
      <c r="G1032" s="18">
        <v>24</v>
      </c>
      <c r="H1032" s="300" t="s">
        <v>3421</v>
      </c>
      <c r="I1032" s="5">
        <f t="shared" si="133"/>
        <v>3</v>
      </c>
      <c r="J1032" s="5">
        <f t="shared" si="134"/>
        <v>77</v>
      </c>
      <c r="K1032" s="5" t="str">
        <f t="shared" si="135"/>
        <v/>
      </c>
      <c r="L1032" s="5">
        <f t="shared" si="136"/>
        <v>3</v>
      </c>
      <c r="M1032" s="5" t="str">
        <f t="shared" si="137"/>
        <v>252</v>
      </c>
    </row>
    <row r="1033" spans="1:13" hidden="1">
      <c r="A1033" s="303" t="s">
        <v>3755</v>
      </c>
      <c r="B1033" s="65" t="str">
        <f t="shared" si="130"/>
        <v>25217E</v>
      </c>
      <c r="C1033" s="65" t="s">
        <v>533</v>
      </c>
      <c r="D1033" s="301" t="str">
        <f t="shared" si="131"/>
        <v>N01,N02,N03,N05</v>
      </c>
      <c r="E1033" s="5" t="str">
        <f t="shared" si="132"/>
        <v>N01,N02,N03,N05</v>
      </c>
      <c r="F1033" s="5" t="s">
        <v>94</v>
      </c>
      <c r="G1033" s="18">
        <v>29</v>
      </c>
      <c r="H1033" s="300" t="s">
        <v>3421</v>
      </c>
      <c r="I1033" s="5">
        <f t="shared" si="133"/>
        <v>4</v>
      </c>
      <c r="J1033" s="5">
        <f t="shared" si="134"/>
        <v>106</v>
      </c>
      <c r="K1033" s="5" t="str">
        <f t="shared" si="135"/>
        <v/>
      </c>
      <c r="L1033" s="5">
        <f t="shared" si="136"/>
        <v>4</v>
      </c>
      <c r="M1033" s="5" t="str">
        <f t="shared" si="137"/>
        <v>252</v>
      </c>
    </row>
    <row r="1034" spans="1:13" hidden="1">
      <c r="A1034" s="304" t="s">
        <v>3755</v>
      </c>
      <c r="B1034" s="65" t="str">
        <f t="shared" si="130"/>
        <v>25217E</v>
      </c>
      <c r="C1034" s="66" t="s">
        <v>533</v>
      </c>
      <c r="D1034" s="301" t="str">
        <f t="shared" si="131"/>
        <v>N01,N02,N03,N05,N06</v>
      </c>
      <c r="E1034" s="5" t="str">
        <f t="shared" si="132"/>
        <v>N01,N02,N03,N05,N06</v>
      </c>
      <c r="F1034" s="5" t="s">
        <v>93</v>
      </c>
      <c r="G1034" s="18">
        <v>18</v>
      </c>
      <c r="H1034" s="300" t="s">
        <v>3421</v>
      </c>
      <c r="I1034" s="5">
        <f t="shared" si="133"/>
        <v>5</v>
      </c>
      <c r="J1034" s="5">
        <f t="shared" si="134"/>
        <v>124</v>
      </c>
      <c r="K1034" s="5" t="str">
        <f t="shared" si="135"/>
        <v/>
      </c>
      <c r="L1034" s="5">
        <f t="shared" si="136"/>
        <v>5</v>
      </c>
      <c r="M1034" s="5" t="str">
        <f t="shared" si="137"/>
        <v>252</v>
      </c>
    </row>
    <row r="1035" spans="1:13" hidden="1">
      <c r="A1035" s="303" t="s">
        <v>3755</v>
      </c>
      <c r="B1035" s="65" t="str">
        <f t="shared" si="130"/>
        <v>25217E</v>
      </c>
      <c r="C1035" s="65" t="s">
        <v>533</v>
      </c>
      <c r="D1035" s="301" t="str">
        <f t="shared" si="131"/>
        <v>N01,N02,N03,N05,N06,N07</v>
      </c>
      <c r="E1035" s="5" t="str">
        <f t="shared" si="132"/>
        <v>N01,N02,N03,N05,N06,N07</v>
      </c>
      <c r="F1035" s="5" t="s">
        <v>122</v>
      </c>
      <c r="G1035" s="18">
        <v>24</v>
      </c>
      <c r="H1035" s="300" t="s">
        <v>3421</v>
      </c>
      <c r="I1035" s="5">
        <f t="shared" si="133"/>
        <v>6</v>
      </c>
      <c r="J1035" s="5">
        <f t="shared" si="134"/>
        <v>148</v>
      </c>
      <c r="K1035" s="5" t="str">
        <f t="shared" si="135"/>
        <v/>
      </c>
      <c r="L1035" s="5">
        <f t="shared" si="136"/>
        <v>6</v>
      </c>
      <c r="M1035" s="5" t="str">
        <f t="shared" si="137"/>
        <v>252</v>
      </c>
    </row>
    <row r="1036" spans="1:13">
      <c r="A1036" s="304" t="s">
        <v>3755</v>
      </c>
      <c r="B1036" s="65" t="str">
        <f t="shared" si="130"/>
        <v>25217E</v>
      </c>
      <c r="C1036" s="66" t="s">
        <v>533</v>
      </c>
      <c r="D1036" s="301" t="str">
        <f t="shared" si="131"/>
        <v>N01-N08</v>
      </c>
      <c r="E1036" s="5" t="str">
        <f t="shared" si="132"/>
        <v>N01,N02,N03,N05,N06,N07,N08</v>
      </c>
      <c r="F1036" s="5" t="s">
        <v>99</v>
      </c>
      <c r="G1036" s="18">
        <v>21</v>
      </c>
      <c r="H1036" s="300" t="s">
        <v>3421</v>
      </c>
      <c r="I1036" s="5">
        <f t="shared" si="133"/>
        <v>7</v>
      </c>
      <c r="J1036" s="5">
        <f t="shared" si="134"/>
        <v>169</v>
      </c>
      <c r="K1036" s="5" t="str">
        <f t="shared" si="135"/>
        <v>X</v>
      </c>
      <c r="L1036" s="5">
        <f t="shared" si="136"/>
        <v>7</v>
      </c>
      <c r="M1036" s="5" t="str">
        <f t="shared" si="137"/>
        <v>252</v>
      </c>
    </row>
    <row r="1037" spans="1:13" hidden="1">
      <c r="A1037" s="303" t="s">
        <v>3756</v>
      </c>
      <c r="B1037" s="65" t="str">
        <f t="shared" si="130"/>
        <v>25222</v>
      </c>
      <c r="C1037" s="65" t="s">
        <v>1472</v>
      </c>
      <c r="D1037" s="301" t="str">
        <f t="shared" si="131"/>
        <v>N01</v>
      </c>
      <c r="E1037" s="5" t="str">
        <f t="shared" si="132"/>
        <v>N01</v>
      </c>
      <c r="F1037" s="5" t="s">
        <v>92</v>
      </c>
      <c r="G1037" s="18">
        <v>26</v>
      </c>
      <c r="H1037" s="300" t="s">
        <v>3419</v>
      </c>
      <c r="I1037" s="5">
        <f t="shared" si="133"/>
        <v>1</v>
      </c>
      <c r="J1037" s="5">
        <f t="shared" si="134"/>
        <v>26</v>
      </c>
      <c r="K1037" s="5" t="str">
        <f t="shared" si="135"/>
        <v/>
      </c>
      <c r="L1037" s="5">
        <f t="shared" si="136"/>
        <v>1</v>
      </c>
      <c r="M1037" s="5" t="str">
        <f t="shared" si="137"/>
        <v>252</v>
      </c>
    </row>
    <row r="1038" spans="1:13" hidden="1">
      <c r="A1038" s="304" t="s">
        <v>3756</v>
      </c>
      <c r="B1038" s="65" t="str">
        <f t="shared" si="130"/>
        <v>25222</v>
      </c>
      <c r="C1038" s="66" t="s">
        <v>1472</v>
      </c>
      <c r="D1038" s="301" t="str">
        <f t="shared" si="131"/>
        <v>N01,N02</v>
      </c>
      <c r="E1038" s="5" t="str">
        <f t="shared" si="132"/>
        <v>N01,N02</v>
      </c>
      <c r="F1038" s="5" t="s">
        <v>97</v>
      </c>
      <c r="G1038" s="18">
        <v>27</v>
      </c>
      <c r="H1038" s="300" t="s">
        <v>3419</v>
      </c>
      <c r="I1038" s="5">
        <f t="shared" si="133"/>
        <v>2</v>
      </c>
      <c r="J1038" s="5">
        <f t="shared" si="134"/>
        <v>53</v>
      </c>
      <c r="K1038" s="5" t="str">
        <f t="shared" si="135"/>
        <v/>
      </c>
      <c r="L1038" s="5">
        <f t="shared" si="136"/>
        <v>2</v>
      </c>
      <c r="M1038" s="5" t="str">
        <f t="shared" si="137"/>
        <v>252</v>
      </c>
    </row>
    <row r="1039" spans="1:13" hidden="1">
      <c r="A1039" s="303" t="s">
        <v>3756</v>
      </c>
      <c r="B1039" s="65" t="str">
        <f t="shared" si="130"/>
        <v>25222</v>
      </c>
      <c r="C1039" s="65" t="s">
        <v>1472</v>
      </c>
      <c r="D1039" s="301" t="str">
        <f t="shared" si="131"/>
        <v>N01,N02,N03</v>
      </c>
      <c r="E1039" s="5" t="str">
        <f t="shared" si="132"/>
        <v>N01,N02,N03</v>
      </c>
      <c r="F1039" s="5" t="s">
        <v>95</v>
      </c>
      <c r="G1039" s="18">
        <v>26</v>
      </c>
      <c r="H1039" s="300" t="s">
        <v>3419</v>
      </c>
      <c r="I1039" s="5">
        <f t="shared" si="133"/>
        <v>3</v>
      </c>
      <c r="J1039" s="5">
        <f t="shared" si="134"/>
        <v>79</v>
      </c>
      <c r="K1039" s="5" t="str">
        <f t="shared" si="135"/>
        <v/>
      </c>
      <c r="L1039" s="5">
        <f t="shared" si="136"/>
        <v>3</v>
      </c>
      <c r="M1039" s="5" t="str">
        <f t="shared" si="137"/>
        <v>252</v>
      </c>
    </row>
    <row r="1040" spans="1:13" hidden="1">
      <c r="A1040" s="304" t="s">
        <v>3756</v>
      </c>
      <c r="B1040" s="65" t="str">
        <f t="shared" si="130"/>
        <v>25222</v>
      </c>
      <c r="C1040" s="66" t="s">
        <v>1472</v>
      </c>
      <c r="D1040" s="301" t="str">
        <f t="shared" si="131"/>
        <v>N01,N02,N03,N04</v>
      </c>
      <c r="E1040" s="5" t="str">
        <f t="shared" si="132"/>
        <v>N01,N02,N03,N04</v>
      </c>
      <c r="F1040" s="5" t="s">
        <v>96</v>
      </c>
      <c r="G1040" s="18">
        <v>25</v>
      </c>
      <c r="H1040" s="300" t="s">
        <v>3419</v>
      </c>
      <c r="I1040" s="5">
        <f t="shared" si="133"/>
        <v>4</v>
      </c>
      <c r="J1040" s="5">
        <f t="shared" si="134"/>
        <v>104</v>
      </c>
      <c r="K1040" s="5" t="str">
        <f t="shared" si="135"/>
        <v/>
      </c>
      <c r="L1040" s="5">
        <f t="shared" si="136"/>
        <v>4</v>
      </c>
      <c r="M1040" s="5" t="str">
        <f t="shared" si="137"/>
        <v>252</v>
      </c>
    </row>
    <row r="1041" spans="1:13" hidden="1">
      <c r="A1041" s="303" t="s">
        <v>3756</v>
      </c>
      <c r="B1041" s="65" t="str">
        <f t="shared" si="130"/>
        <v>25222</v>
      </c>
      <c r="C1041" s="65" t="s">
        <v>1472</v>
      </c>
      <c r="D1041" s="301" t="str">
        <f t="shared" si="131"/>
        <v>N01,N02,N03,N04,N05</v>
      </c>
      <c r="E1041" s="5" t="str">
        <f t="shared" si="132"/>
        <v>N01,N02,N03,N04,N05</v>
      </c>
      <c r="F1041" s="5" t="s">
        <v>94</v>
      </c>
      <c r="G1041" s="18">
        <v>27</v>
      </c>
      <c r="H1041" s="300" t="s">
        <v>3419</v>
      </c>
      <c r="I1041" s="5">
        <f t="shared" si="133"/>
        <v>5</v>
      </c>
      <c r="J1041" s="5">
        <f t="shared" si="134"/>
        <v>131</v>
      </c>
      <c r="K1041" s="5" t="str">
        <f t="shared" si="135"/>
        <v/>
      </c>
      <c r="L1041" s="5">
        <f t="shared" si="136"/>
        <v>5</v>
      </c>
      <c r="M1041" s="5" t="str">
        <f t="shared" si="137"/>
        <v>252</v>
      </c>
    </row>
    <row r="1042" spans="1:13" hidden="1">
      <c r="A1042" s="304" t="s">
        <v>3756</v>
      </c>
      <c r="B1042" s="65" t="str">
        <f t="shared" si="130"/>
        <v>25222</v>
      </c>
      <c r="C1042" s="66" t="s">
        <v>1472</v>
      </c>
      <c r="D1042" s="301" t="str">
        <f t="shared" si="131"/>
        <v>N01,N02,N03,N04,N05,N06</v>
      </c>
      <c r="E1042" s="5" t="str">
        <f t="shared" si="132"/>
        <v>N01,N02,N03,N04,N05,N06</v>
      </c>
      <c r="F1042" s="5" t="s">
        <v>93</v>
      </c>
      <c r="G1042" s="18">
        <v>25</v>
      </c>
      <c r="H1042" s="300" t="s">
        <v>3419</v>
      </c>
      <c r="I1042" s="5">
        <f t="shared" si="133"/>
        <v>6</v>
      </c>
      <c r="J1042" s="5">
        <f t="shared" si="134"/>
        <v>156</v>
      </c>
      <c r="K1042" s="5" t="str">
        <f t="shared" si="135"/>
        <v/>
      </c>
      <c r="L1042" s="5">
        <f t="shared" si="136"/>
        <v>6</v>
      </c>
      <c r="M1042" s="5" t="str">
        <f t="shared" si="137"/>
        <v>252</v>
      </c>
    </row>
    <row r="1043" spans="1:13" hidden="1">
      <c r="A1043" s="303" t="s">
        <v>3756</v>
      </c>
      <c r="B1043" s="65" t="str">
        <f t="shared" si="130"/>
        <v>25222</v>
      </c>
      <c r="C1043" s="65" t="s">
        <v>1472</v>
      </c>
      <c r="D1043" s="301" t="str">
        <f t="shared" si="131"/>
        <v>N01,N02,N03,N04,N05,N06,N07</v>
      </c>
      <c r="E1043" s="5" t="str">
        <f t="shared" si="132"/>
        <v>N01,N02,N03,N04,N05,N06,N07</v>
      </c>
      <c r="F1043" s="5" t="s">
        <v>122</v>
      </c>
      <c r="G1043" s="18">
        <v>26</v>
      </c>
      <c r="H1043" s="300" t="s">
        <v>3419</v>
      </c>
      <c r="I1043" s="5">
        <f t="shared" si="133"/>
        <v>7</v>
      </c>
      <c r="J1043" s="5">
        <f t="shared" si="134"/>
        <v>182</v>
      </c>
      <c r="K1043" s="5" t="str">
        <f t="shared" si="135"/>
        <v/>
      </c>
      <c r="L1043" s="5">
        <f t="shared" si="136"/>
        <v>7</v>
      </c>
      <c r="M1043" s="5" t="str">
        <f t="shared" si="137"/>
        <v>252</v>
      </c>
    </row>
    <row r="1044" spans="1:13">
      <c r="A1044" s="304" t="s">
        <v>3756</v>
      </c>
      <c r="B1044" s="65" t="str">
        <f t="shared" si="130"/>
        <v>25222</v>
      </c>
      <c r="C1044" s="66" t="s">
        <v>1472</v>
      </c>
      <c r="D1044" s="301" t="str">
        <f t="shared" si="131"/>
        <v>N01-N08</v>
      </c>
      <c r="E1044" s="5" t="str">
        <f t="shared" si="132"/>
        <v>N01,N02,N03,N04,N05,N06,N07,N08</v>
      </c>
      <c r="F1044" s="5" t="s">
        <v>99</v>
      </c>
      <c r="G1044" s="18">
        <v>29</v>
      </c>
      <c r="H1044" s="300" t="s">
        <v>3419</v>
      </c>
      <c r="I1044" s="5">
        <f t="shared" si="133"/>
        <v>8</v>
      </c>
      <c r="J1044" s="5">
        <f t="shared" si="134"/>
        <v>211</v>
      </c>
      <c r="K1044" s="5" t="str">
        <f t="shared" si="135"/>
        <v>X</v>
      </c>
      <c r="L1044" s="5">
        <f t="shared" si="136"/>
        <v>8</v>
      </c>
      <c r="M1044" s="5" t="str">
        <f t="shared" si="137"/>
        <v>252</v>
      </c>
    </row>
    <row r="1045" spans="1:13" hidden="1">
      <c r="A1045" s="303" t="s">
        <v>3757</v>
      </c>
      <c r="B1045" s="65" t="str">
        <f t="shared" si="130"/>
        <v>25226</v>
      </c>
      <c r="C1045" s="65" t="s">
        <v>1473</v>
      </c>
      <c r="D1045" s="301" t="str">
        <f t="shared" si="131"/>
        <v>N01</v>
      </c>
      <c r="E1045" s="5" t="str">
        <f t="shared" si="132"/>
        <v>N01</v>
      </c>
      <c r="F1045" s="5" t="s">
        <v>92</v>
      </c>
      <c r="G1045" s="18">
        <v>30</v>
      </c>
      <c r="H1045" s="300" t="s">
        <v>3420</v>
      </c>
      <c r="I1045" s="5">
        <f t="shared" si="133"/>
        <v>1</v>
      </c>
      <c r="J1045" s="5">
        <f t="shared" si="134"/>
        <v>30</v>
      </c>
      <c r="K1045" s="5" t="str">
        <f t="shared" si="135"/>
        <v/>
      </c>
      <c r="L1045" s="5">
        <f t="shared" si="136"/>
        <v>1</v>
      </c>
      <c r="M1045" s="5" t="str">
        <f t="shared" si="137"/>
        <v>252</v>
      </c>
    </row>
    <row r="1046" spans="1:13" hidden="1">
      <c r="A1046" s="304" t="s">
        <v>3757</v>
      </c>
      <c r="B1046" s="65" t="str">
        <f t="shared" si="130"/>
        <v>25226</v>
      </c>
      <c r="C1046" s="66" t="s">
        <v>1473</v>
      </c>
      <c r="D1046" s="301" t="str">
        <f t="shared" si="131"/>
        <v>N01,N02</v>
      </c>
      <c r="E1046" s="5" t="str">
        <f t="shared" si="132"/>
        <v>N01,N02</v>
      </c>
      <c r="F1046" s="5" t="s">
        <v>97</v>
      </c>
      <c r="G1046" s="18">
        <v>30</v>
      </c>
      <c r="H1046" s="300" t="s">
        <v>3420</v>
      </c>
      <c r="I1046" s="5">
        <f t="shared" si="133"/>
        <v>2</v>
      </c>
      <c r="J1046" s="5">
        <f t="shared" si="134"/>
        <v>60</v>
      </c>
      <c r="K1046" s="5" t="str">
        <f t="shared" si="135"/>
        <v/>
      </c>
      <c r="L1046" s="5">
        <f t="shared" si="136"/>
        <v>2</v>
      </c>
      <c r="M1046" s="5" t="str">
        <f t="shared" si="137"/>
        <v>252</v>
      </c>
    </row>
    <row r="1047" spans="1:13" hidden="1">
      <c r="A1047" s="303" t="s">
        <v>3757</v>
      </c>
      <c r="B1047" s="65" t="str">
        <f t="shared" si="130"/>
        <v>25226</v>
      </c>
      <c r="C1047" s="65" t="s">
        <v>1473</v>
      </c>
      <c r="D1047" s="301" t="str">
        <f t="shared" si="131"/>
        <v>N01,N02,N03</v>
      </c>
      <c r="E1047" s="5" t="str">
        <f t="shared" si="132"/>
        <v>N01,N02,N03</v>
      </c>
      <c r="F1047" s="5" t="s">
        <v>95</v>
      </c>
      <c r="G1047" s="18">
        <v>30</v>
      </c>
      <c r="H1047" s="300" t="s">
        <v>3420</v>
      </c>
      <c r="I1047" s="5">
        <f t="shared" si="133"/>
        <v>3</v>
      </c>
      <c r="J1047" s="5">
        <f t="shared" si="134"/>
        <v>90</v>
      </c>
      <c r="K1047" s="5" t="str">
        <f t="shared" si="135"/>
        <v/>
      </c>
      <c r="L1047" s="5">
        <f t="shared" si="136"/>
        <v>3</v>
      </c>
      <c r="M1047" s="5" t="str">
        <f t="shared" si="137"/>
        <v>252</v>
      </c>
    </row>
    <row r="1048" spans="1:13" hidden="1">
      <c r="A1048" s="304" t="s">
        <v>3757</v>
      </c>
      <c r="B1048" s="65" t="str">
        <f t="shared" si="130"/>
        <v>25226</v>
      </c>
      <c r="C1048" s="66" t="s">
        <v>1473</v>
      </c>
      <c r="D1048" s="301" t="str">
        <f t="shared" si="131"/>
        <v>N01,N02,N03,N04</v>
      </c>
      <c r="E1048" s="5" t="str">
        <f t="shared" si="132"/>
        <v>N01,N02,N03,N04</v>
      </c>
      <c r="F1048" s="5" t="s">
        <v>96</v>
      </c>
      <c r="G1048" s="18">
        <v>30</v>
      </c>
      <c r="H1048" s="300" t="s">
        <v>3420</v>
      </c>
      <c r="I1048" s="5">
        <f t="shared" si="133"/>
        <v>4</v>
      </c>
      <c r="J1048" s="5">
        <f t="shared" si="134"/>
        <v>120</v>
      </c>
      <c r="K1048" s="5" t="str">
        <f t="shared" si="135"/>
        <v/>
      </c>
      <c r="L1048" s="5">
        <f t="shared" si="136"/>
        <v>4</v>
      </c>
      <c r="M1048" s="5" t="str">
        <f t="shared" si="137"/>
        <v>252</v>
      </c>
    </row>
    <row r="1049" spans="1:13" hidden="1">
      <c r="A1049" s="303" t="s">
        <v>3757</v>
      </c>
      <c r="B1049" s="65" t="str">
        <f t="shared" si="130"/>
        <v>25226</v>
      </c>
      <c r="C1049" s="65" t="s">
        <v>1473</v>
      </c>
      <c r="D1049" s="301" t="str">
        <f t="shared" si="131"/>
        <v>N01,N02,N03,N04,N05</v>
      </c>
      <c r="E1049" s="5" t="str">
        <f t="shared" si="132"/>
        <v>N01,N02,N03,N04,N05</v>
      </c>
      <c r="F1049" s="5" t="s">
        <v>94</v>
      </c>
      <c r="G1049" s="18">
        <v>30</v>
      </c>
      <c r="H1049" s="300" t="s">
        <v>3420</v>
      </c>
      <c r="I1049" s="5">
        <f t="shared" si="133"/>
        <v>5</v>
      </c>
      <c r="J1049" s="5">
        <f t="shared" si="134"/>
        <v>150</v>
      </c>
      <c r="K1049" s="5" t="str">
        <f t="shared" si="135"/>
        <v/>
      </c>
      <c r="L1049" s="5">
        <f t="shared" si="136"/>
        <v>5</v>
      </c>
      <c r="M1049" s="5" t="str">
        <f t="shared" si="137"/>
        <v>252</v>
      </c>
    </row>
    <row r="1050" spans="1:13" hidden="1">
      <c r="A1050" s="304" t="s">
        <v>3757</v>
      </c>
      <c r="B1050" s="65" t="str">
        <f t="shared" si="130"/>
        <v>25226</v>
      </c>
      <c r="C1050" s="66" t="s">
        <v>1473</v>
      </c>
      <c r="D1050" s="301" t="str">
        <f t="shared" si="131"/>
        <v>N01,N02,N03,N04,N05,N06</v>
      </c>
      <c r="E1050" s="5" t="str">
        <f t="shared" si="132"/>
        <v>N01,N02,N03,N04,N05,N06</v>
      </c>
      <c r="F1050" s="5" t="s">
        <v>93</v>
      </c>
      <c r="G1050" s="18">
        <v>34</v>
      </c>
      <c r="H1050" s="300" t="s">
        <v>3420</v>
      </c>
      <c r="I1050" s="5">
        <f t="shared" si="133"/>
        <v>6</v>
      </c>
      <c r="J1050" s="5">
        <f t="shared" si="134"/>
        <v>184</v>
      </c>
      <c r="K1050" s="5" t="str">
        <f t="shared" si="135"/>
        <v/>
      </c>
      <c r="L1050" s="5">
        <f t="shared" si="136"/>
        <v>6</v>
      </c>
      <c r="M1050" s="5" t="str">
        <f t="shared" si="137"/>
        <v>252</v>
      </c>
    </row>
    <row r="1051" spans="1:13" hidden="1">
      <c r="A1051" s="303" t="s">
        <v>3757</v>
      </c>
      <c r="B1051" s="65" t="str">
        <f t="shared" si="130"/>
        <v>25226</v>
      </c>
      <c r="C1051" s="65" t="s">
        <v>1473</v>
      </c>
      <c r="D1051" s="301" t="str">
        <f t="shared" si="131"/>
        <v>N01,N02,N03,N04,N05,N06,N07</v>
      </c>
      <c r="E1051" s="5" t="str">
        <f t="shared" si="132"/>
        <v>N01,N02,N03,N04,N05,N06,N07</v>
      </c>
      <c r="F1051" s="5" t="s">
        <v>122</v>
      </c>
      <c r="G1051" s="18">
        <v>28</v>
      </c>
      <c r="H1051" s="300" t="s">
        <v>3420</v>
      </c>
      <c r="I1051" s="5">
        <f t="shared" si="133"/>
        <v>7</v>
      </c>
      <c r="J1051" s="5">
        <f t="shared" si="134"/>
        <v>212</v>
      </c>
      <c r="K1051" s="5" t="str">
        <f t="shared" si="135"/>
        <v/>
      </c>
      <c r="L1051" s="5">
        <f t="shared" si="136"/>
        <v>7</v>
      </c>
      <c r="M1051" s="5" t="str">
        <f t="shared" si="137"/>
        <v>252</v>
      </c>
    </row>
    <row r="1052" spans="1:13">
      <c r="A1052" s="304" t="s">
        <v>3757</v>
      </c>
      <c r="B1052" s="65" t="str">
        <f t="shared" si="130"/>
        <v>25226</v>
      </c>
      <c r="C1052" s="66" t="s">
        <v>1473</v>
      </c>
      <c r="D1052" s="301" t="str">
        <f t="shared" si="131"/>
        <v>N01-N08</v>
      </c>
      <c r="E1052" s="5" t="str">
        <f t="shared" si="132"/>
        <v>N01,N02,N03,N04,N05,N06,N07,N08</v>
      </c>
      <c r="F1052" s="5" t="s">
        <v>99</v>
      </c>
      <c r="G1052" s="18">
        <v>20</v>
      </c>
      <c r="H1052" s="300" t="s">
        <v>3420</v>
      </c>
      <c r="I1052" s="5">
        <f t="shared" si="133"/>
        <v>8</v>
      </c>
      <c r="J1052" s="5">
        <f t="shared" si="134"/>
        <v>232</v>
      </c>
      <c r="K1052" s="5" t="str">
        <f t="shared" si="135"/>
        <v>X</v>
      </c>
      <c r="L1052" s="5">
        <f t="shared" si="136"/>
        <v>8</v>
      </c>
      <c r="M1052" s="5" t="str">
        <f t="shared" si="137"/>
        <v>252</v>
      </c>
    </row>
    <row r="1053" spans="1:13" hidden="1">
      <c r="A1053" s="303" t="s">
        <v>3758</v>
      </c>
      <c r="B1053" s="65" t="str">
        <f t="shared" si="130"/>
        <v>25232</v>
      </c>
      <c r="C1053" s="65" t="s">
        <v>1475</v>
      </c>
      <c r="D1053" s="301" t="str">
        <f t="shared" si="131"/>
        <v>N01</v>
      </c>
      <c r="E1053" s="5" t="str">
        <f t="shared" si="132"/>
        <v>N01</v>
      </c>
      <c r="F1053" s="5" t="s">
        <v>92</v>
      </c>
      <c r="G1053" s="18">
        <v>28</v>
      </c>
      <c r="H1053" s="300" t="s">
        <v>3419</v>
      </c>
      <c r="I1053" s="5">
        <f t="shared" si="133"/>
        <v>1</v>
      </c>
      <c r="J1053" s="5">
        <f t="shared" si="134"/>
        <v>28</v>
      </c>
      <c r="K1053" s="5" t="str">
        <f t="shared" si="135"/>
        <v/>
      </c>
      <c r="L1053" s="5">
        <f t="shared" si="136"/>
        <v>1</v>
      </c>
      <c r="M1053" s="5" t="str">
        <f t="shared" si="137"/>
        <v>252</v>
      </c>
    </row>
    <row r="1054" spans="1:13" hidden="1">
      <c r="A1054" s="304" t="s">
        <v>3758</v>
      </c>
      <c r="B1054" s="65" t="str">
        <f t="shared" si="130"/>
        <v>25232</v>
      </c>
      <c r="C1054" s="66" t="s">
        <v>1475</v>
      </c>
      <c r="D1054" s="301" t="str">
        <f t="shared" si="131"/>
        <v>N01,N02</v>
      </c>
      <c r="E1054" s="5" t="str">
        <f t="shared" si="132"/>
        <v>N01,N02</v>
      </c>
      <c r="F1054" s="5" t="s">
        <v>97</v>
      </c>
      <c r="G1054" s="18">
        <v>26</v>
      </c>
      <c r="H1054" s="300" t="s">
        <v>3419</v>
      </c>
      <c r="I1054" s="5">
        <f t="shared" si="133"/>
        <v>2</v>
      </c>
      <c r="J1054" s="5">
        <f t="shared" si="134"/>
        <v>54</v>
      </c>
      <c r="K1054" s="5" t="str">
        <f t="shared" si="135"/>
        <v/>
      </c>
      <c r="L1054" s="5">
        <f t="shared" si="136"/>
        <v>2</v>
      </c>
      <c r="M1054" s="5" t="str">
        <f t="shared" si="137"/>
        <v>252</v>
      </c>
    </row>
    <row r="1055" spans="1:13" hidden="1">
      <c r="A1055" s="303" t="s">
        <v>3758</v>
      </c>
      <c r="B1055" s="65" t="str">
        <f t="shared" si="130"/>
        <v>25232</v>
      </c>
      <c r="C1055" s="65" t="s">
        <v>1475</v>
      </c>
      <c r="D1055" s="301" t="str">
        <f t="shared" si="131"/>
        <v>N01,N02,N03</v>
      </c>
      <c r="E1055" s="5" t="str">
        <f t="shared" si="132"/>
        <v>N01,N02,N03</v>
      </c>
      <c r="F1055" s="5" t="s">
        <v>95</v>
      </c>
      <c r="G1055" s="18">
        <v>24</v>
      </c>
      <c r="H1055" s="300" t="s">
        <v>3419</v>
      </c>
      <c r="I1055" s="5">
        <f t="shared" si="133"/>
        <v>3</v>
      </c>
      <c r="J1055" s="5">
        <f t="shared" si="134"/>
        <v>78</v>
      </c>
      <c r="K1055" s="5" t="str">
        <f t="shared" si="135"/>
        <v/>
      </c>
      <c r="L1055" s="5">
        <f t="shared" si="136"/>
        <v>3</v>
      </c>
      <c r="M1055" s="5" t="str">
        <f t="shared" si="137"/>
        <v>252</v>
      </c>
    </row>
    <row r="1056" spans="1:13" hidden="1">
      <c r="A1056" s="304" t="s">
        <v>3758</v>
      </c>
      <c r="B1056" s="65" t="str">
        <f t="shared" si="130"/>
        <v>25232</v>
      </c>
      <c r="C1056" s="66" t="s">
        <v>1475</v>
      </c>
      <c r="D1056" s="301" t="str">
        <f t="shared" si="131"/>
        <v>N01,N02,N03,N04</v>
      </c>
      <c r="E1056" s="5" t="str">
        <f t="shared" si="132"/>
        <v>N01,N02,N03,N04</v>
      </c>
      <c r="F1056" s="5" t="s">
        <v>96</v>
      </c>
      <c r="G1056" s="18">
        <v>28</v>
      </c>
      <c r="H1056" s="300" t="s">
        <v>3419</v>
      </c>
      <c r="I1056" s="5">
        <f t="shared" si="133"/>
        <v>4</v>
      </c>
      <c r="J1056" s="5">
        <f t="shared" si="134"/>
        <v>106</v>
      </c>
      <c r="K1056" s="5" t="str">
        <f t="shared" si="135"/>
        <v/>
      </c>
      <c r="L1056" s="5">
        <f t="shared" si="136"/>
        <v>4</v>
      </c>
      <c r="M1056" s="5" t="str">
        <f t="shared" si="137"/>
        <v>252</v>
      </c>
    </row>
    <row r="1057" spans="1:13" hidden="1">
      <c r="A1057" s="303" t="s">
        <v>3758</v>
      </c>
      <c r="B1057" s="65" t="str">
        <f t="shared" si="130"/>
        <v>25232</v>
      </c>
      <c r="C1057" s="65" t="s">
        <v>1475</v>
      </c>
      <c r="D1057" s="301" t="str">
        <f t="shared" si="131"/>
        <v>N01,N02,N03,N04,N05</v>
      </c>
      <c r="E1057" s="5" t="str">
        <f t="shared" si="132"/>
        <v>N01,N02,N03,N04,N05</v>
      </c>
      <c r="F1057" s="5" t="s">
        <v>94</v>
      </c>
      <c r="G1057" s="18">
        <v>28</v>
      </c>
      <c r="H1057" s="300" t="s">
        <v>3419</v>
      </c>
      <c r="I1057" s="5">
        <f t="shared" si="133"/>
        <v>5</v>
      </c>
      <c r="J1057" s="5">
        <f t="shared" si="134"/>
        <v>134</v>
      </c>
      <c r="K1057" s="5" t="str">
        <f t="shared" si="135"/>
        <v/>
      </c>
      <c r="L1057" s="5">
        <f t="shared" si="136"/>
        <v>5</v>
      </c>
      <c r="M1057" s="5" t="str">
        <f t="shared" si="137"/>
        <v>252</v>
      </c>
    </row>
    <row r="1058" spans="1:13" hidden="1">
      <c r="A1058" s="304" t="s">
        <v>3758</v>
      </c>
      <c r="B1058" s="65" t="str">
        <f t="shared" si="130"/>
        <v>25232</v>
      </c>
      <c r="C1058" s="66" t="s">
        <v>1475</v>
      </c>
      <c r="D1058" s="301" t="str">
        <f t="shared" si="131"/>
        <v>N01,N02,N03,N04,N05,N06</v>
      </c>
      <c r="E1058" s="5" t="str">
        <f t="shared" si="132"/>
        <v>N01,N02,N03,N04,N05,N06</v>
      </c>
      <c r="F1058" s="5" t="s">
        <v>93</v>
      </c>
      <c r="G1058" s="18">
        <v>26</v>
      </c>
      <c r="H1058" s="300" t="s">
        <v>3419</v>
      </c>
      <c r="I1058" s="5">
        <f t="shared" si="133"/>
        <v>6</v>
      </c>
      <c r="J1058" s="5">
        <f t="shared" si="134"/>
        <v>160</v>
      </c>
      <c r="K1058" s="5" t="str">
        <f t="shared" si="135"/>
        <v/>
      </c>
      <c r="L1058" s="5">
        <f t="shared" si="136"/>
        <v>6</v>
      </c>
      <c r="M1058" s="5" t="str">
        <f t="shared" si="137"/>
        <v>252</v>
      </c>
    </row>
    <row r="1059" spans="1:13" hidden="1">
      <c r="A1059" s="303" t="s">
        <v>3758</v>
      </c>
      <c r="B1059" s="65" t="str">
        <f t="shared" si="130"/>
        <v>25232</v>
      </c>
      <c r="C1059" s="65" t="s">
        <v>1475</v>
      </c>
      <c r="D1059" s="301" t="str">
        <f t="shared" si="131"/>
        <v>N01,N02,N03,N04,N05,N06,N07</v>
      </c>
      <c r="E1059" s="5" t="str">
        <f t="shared" si="132"/>
        <v>N01,N02,N03,N04,N05,N06,N07</v>
      </c>
      <c r="F1059" s="5" t="s">
        <v>122</v>
      </c>
      <c r="G1059" s="18">
        <v>21</v>
      </c>
      <c r="H1059" s="300" t="s">
        <v>3419</v>
      </c>
      <c r="I1059" s="5">
        <f t="shared" si="133"/>
        <v>7</v>
      </c>
      <c r="J1059" s="5">
        <f t="shared" si="134"/>
        <v>181</v>
      </c>
      <c r="K1059" s="5" t="str">
        <f t="shared" si="135"/>
        <v/>
      </c>
      <c r="L1059" s="5">
        <f t="shared" si="136"/>
        <v>7</v>
      </c>
      <c r="M1059" s="5" t="str">
        <f t="shared" si="137"/>
        <v>252</v>
      </c>
    </row>
    <row r="1060" spans="1:13">
      <c r="A1060" s="304" t="s">
        <v>3758</v>
      </c>
      <c r="B1060" s="65" t="str">
        <f t="shared" si="130"/>
        <v>25232</v>
      </c>
      <c r="C1060" s="66" t="s">
        <v>1475</v>
      </c>
      <c r="D1060" s="301" t="str">
        <f t="shared" si="131"/>
        <v>N01-N08</v>
      </c>
      <c r="E1060" s="5" t="str">
        <f t="shared" si="132"/>
        <v>N01,N02,N03,N04,N05,N06,N07,N08</v>
      </c>
      <c r="F1060" s="5" t="s">
        <v>99</v>
      </c>
      <c r="G1060" s="18">
        <v>25</v>
      </c>
      <c r="H1060" s="300" t="s">
        <v>3419</v>
      </c>
      <c r="I1060" s="5">
        <f t="shared" si="133"/>
        <v>8</v>
      </c>
      <c r="J1060" s="5">
        <f t="shared" si="134"/>
        <v>206</v>
      </c>
      <c r="K1060" s="5" t="str">
        <f t="shared" si="135"/>
        <v>X</v>
      </c>
      <c r="L1060" s="5">
        <f t="shared" si="136"/>
        <v>8</v>
      </c>
      <c r="M1060" s="5" t="str">
        <f t="shared" si="137"/>
        <v>252</v>
      </c>
    </row>
    <row r="1061" spans="1:13" hidden="1">
      <c r="A1061" s="303" t="s">
        <v>3759</v>
      </c>
      <c r="B1061" s="65" t="str">
        <f t="shared" si="130"/>
        <v>25236</v>
      </c>
      <c r="C1061" s="65" t="s">
        <v>1476</v>
      </c>
      <c r="D1061" s="301" t="str">
        <f t="shared" si="131"/>
        <v>N01</v>
      </c>
      <c r="E1061" s="5" t="str">
        <f t="shared" si="132"/>
        <v>N01</v>
      </c>
      <c r="F1061" s="5" t="s">
        <v>92</v>
      </c>
      <c r="G1061" s="18">
        <v>29</v>
      </c>
      <c r="H1061" s="300" t="s">
        <v>3420</v>
      </c>
      <c r="I1061" s="5">
        <f t="shared" si="133"/>
        <v>1</v>
      </c>
      <c r="J1061" s="5">
        <f t="shared" si="134"/>
        <v>29</v>
      </c>
      <c r="K1061" s="5" t="str">
        <f t="shared" si="135"/>
        <v/>
      </c>
      <c r="L1061" s="5">
        <f t="shared" si="136"/>
        <v>1</v>
      </c>
      <c r="M1061" s="5" t="str">
        <f t="shared" si="137"/>
        <v>252</v>
      </c>
    </row>
    <row r="1062" spans="1:13" hidden="1">
      <c r="A1062" s="304" t="s">
        <v>3759</v>
      </c>
      <c r="B1062" s="65" t="str">
        <f t="shared" si="130"/>
        <v>25236</v>
      </c>
      <c r="C1062" s="66" t="s">
        <v>1476</v>
      </c>
      <c r="D1062" s="301" t="str">
        <f t="shared" si="131"/>
        <v>N01,N02</v>
      </c>
      <c r="E1062" s="5" t="str">
        <f t="shared" si="132"/>
        <v>N01,N02</v>
      </c>
      <c r="F1062" s="5" t="s">
        <v>97</v>
      </c>
      <c r="G1062" s="18">
        <v>30</v>
      </c>
      <c r="H1062" s="300" t="s">
        <v>3420</v>
      </c>
      <c r="I1062" s="5">
        <f t="shared" si="133"/>
        <v>2</v>
      </c>
      <c r="J1062" s="5">
        <f t="shared" si="134"/>
        <v>59</v>
      </c>
      <c r="K1062" s="5" t="str">
        <f t="shared" si="135"/>
        <v/>
      </c>
      <c r="L1062" s="5">
        <f t="shared" si="136"/>
        <v>2</v>
      </c>
      <c r="M1062" s="5" t="str">
        <f t="shared" si="137"/>
        <v>252</v>
      </c>
    </row>
    <row r="1063" spans="1:13" hidden="1">
      <c r="A1063" s="303" t="s">
        <v>3759</v>
      </c>
      <c r="B1063" s="65" t="str">
        <f t="shared" si="130"/>
        <v>25236</v>
      </c>
      <c r="C1063" s="65" t="s">
        <v>1476</v>
      </c>
      <c r="D1063" s="301" t="str">
        <f t="shared" si="131"/>
        <v>N01,N02,N03</v>
      </c>
      <c r="E1063" s="5" t="str">
        <f t="shared" si="132"/>
        <v>N01,N02,N03</v>
      </c>
      <c r="F1063" s="5" t="s">
        <v>95</v>
      </c>
      <c r="G1063" s="18">
        <v>31</v>
      </c>
      <c r="H1063" s="300" t="s">
        <v>3420</v>
      </c>
      <c r="I1063" s="5">
        <f t="shared" si="133"/>
        <v>3</v>
      </c>
      <c r="J1063" s="5">
        <f t="shared" si="134"/>
        <v>90</v>
      </c>
      <c r="K1063" s="5" t="str">
        <f t="shared" si="135"/>
        <v/>
      </c>
      <c r="L1063" s="5">
        <f t="shared" si="136"/>
        <v>3</v>
      </c>
      <c r="M1063" s="5" t="str">
        <f t="shared" si="137"/>
        <v>252</v>
      </c>
    </row>
    <row r="1064" spans="1:13" hidden="1">
      <c r="A1064" s="304" t="s">
        <v>3759</v>
      </c>
      <c r="B1064" s="65" t="str">
        <f t="shared" si="130"/>
        <v>25236</v>
      </c>
      <c r="C1064" s="66" t="s">
        <v>1476</v>
      </c>
      <c r="D1064" s="301" t="str">
        <f t="shared" si="131"/>
        <v>N01,N02,N03,N04</v>
      </c>
      <c r="E1064" s="5" t="str">
        <f t="shared" si="132"/>
        <v>N01,N02,N03,N04</v>
      </c>
      <c r="F1064" s="5" t="s">
        <v>96</v>
      </c>
      <c r="G1064" s="18">
        <v>30</v>
      </c>
      <c r="H1064" s="300" t="s">
        <v>3420</v>
      </c>
      <c r="I1064" s="5">
        <f t="shared" si="133"/>
        <v>4</v>
      </c>
      <c r="J1064" s="5">
        <f t="shared" si="134"/>
        <v>120</v>
      </c>
      <c r="K1064" s="5" t="str">
        <f t="shared" si="135"/>
        <v/>
      </c>
      <c r="L1064" s="5">
        <f t="shared" si="136"/>
        <v>4</v>
      </c>
      <c r="M1064" s="5" t="str">
        <f t="shared" si="137"/>
        <v>252</v>
      </c>
    </row>
    <row r="1065" spans="1:13" hidden="1">
      <c r="A1065" s="303" t="s">
        <v>3759</v>
      </c>
      <c r="B1065" s="65" t="str">
        <f t="shared" si="130"/>
        <v>25236</v>
      </c>
      <c r="C1065" s="65" t="s">
        <v>1476</v>
      </c>
      <c r="D1065" s="301" t="str">
        <f t="shared" si="131"/>
        <v>N01,N02,N03,N04,N05</v>
      </c>
      <c r="E1065" s="5" t="str">
        <f t="shared" si="132"/>
        <v>N01,N02,N03,N04,N05</v>
      </c>
      <c r="F1065" s="5" t="s">
        <v>94</v>
      </c>
      <c r="G1065" s="18">
        <v>28</v>
      </c>
      <c r="H1065" s="300" t="s">
        <v>3420</v>
      </c>
      <c r="I1065" s="5">
        <f t="shared" si="133"/>
        <v>5</v>
      </c>
      <c r="J1065" s="5">
        <f t="shared" si="134"/>
        <v>148</v>
      </c>
      <c r="K1065" s="5" t="str">
        <f t="shared" si="135"/>
        <v/>
      </c>
      <c r="L1065" s="5">
        <f t="shared" si="136"/>
        <v>5</v>
      </c>
      <c r="M1065" s="5" t="str">
        <f t="shared" si="137"/>
        <v>252</v>
      </c>
    </row>
    <row r="1066" spans="1:13" hidden="1">
      <c r="A1066" s="304" t="s">
        <v>3759</v>
      </c>
      <c r="B1066" s="65" t="str">
        <f t="shared" si="130"/>
        <v>25236</v>
      </c>
      <c r="C1066" s="66" t="s">
        <v>1476</v>
      </c>
      <c r="D1066" s="301" t="str">
        <f t="shared" si="131"/>
        <v>N01,N02,N03,N04,N05,N06</v>
      </c>
      <c r="E1066" s="5" t="str">
        <f t="shared" si="132"/>
        <v>N01,N02,N03,N04,N05,N06</v>
      </c>
      <c r="F1066" s="5" t="s">
        <v>93</v>
      </c>
      <c r="G1066" s="18">
        <v>30</v>
      </c>
      <c r="H1066" s="300" t="s">
        <v>3420</v>
      </c>
      <c r="I1066" s="5">
        <f t="shared" si="133"/>
        <v>6</v>
      </c>
      <c r="J1066" s="5">
        <f t="shared" si="134"/>
        <v>178</v>
      </c>
      <c r="K1066" s="5" t="str">
        <f t="shared" si="135"/>
        <v/>
      </c>
      <c r="L1066" s="5">
        <f t="shared" si="136"/>
        <v>6</v>
      </c>
      <c r="M1066" s="5" t="str">
        <f t="shared" si="137"/>
        <v>252</v>
      </c>
    </row>
    <row r="1067" spans="1:13" hidden="1">
      <c r="A1067" s="303" t="s">
        <v>3759</v>
      </c>
      <c r="B1067" s="65" t="str">
        <f t="shared" si="130"/>
        <v>25236</v>
      </c>
      <c r="C1067" s="65" t="s">
        <v>1476</v>
      </c>
      <c r="D1067" s="301" t="str">
        <f t="shared" si="131"/>
        <v>N01,N02,N03,N04,N05,N06,N07</v>
      </c>
      <c r="E1067" s="5" t="str">
        <f t="shared" si="132"/>
        <v>N01,N02,N03,N04,N05,N06,N07</v>
      </c>
      <c r="F1067" s="5" t="s">
        <v>122</v>
      </c>
      <c r="G1067" s="18">
        <v>26</v>
      </c>
      <c r="H1067" s="300" t="s">
        <v>3420</v>
      </c>
      <c r="I1067" s="5">
        <f t="shared" si="133"/>
        <v>7</v>
      </c>
      <c r="J1067" s="5">
        <f t="shared" si="134"/>
        <v>204</v>
      </c>
      <c r="K1067" s="5" t="str">
        <f t="shared" si="135"/>
        <v/>
      </c>
      <c r="L1067" s="5">
        <f t="shared" si="136"/>
        <v>7</v>
      </c>
      <c r="M1067" s="5" t="str">
        <f t="shared" si="137"/>
        <v>252</v>
      </c>
    </row>
    <row r="1068" spans="1:13">
      <c r="A1068" s="304" t="s">
        <v>3759</v>
      </c>
      <c r="B1068" s="65" t="str">
        <f t="shared" si="130"/>
        <v>25236</v>
      </c>
      <c r="C1068" s="66" t="s">
        <v>1476</v>
      </c>
      <c r="D1068" s="301" t="str">
        <f t="shared" si="131"/>
        <v>N01-N08</v>
      </c>
      <c r="E1068" s="5" t="str">
        <f t="shared" si="132"/>
        <v>N01,N02,N03,N04,N05,N06,N07,N08</v>
      </c>
      <c r="F1068" s="5" t="s">
        <v>99</v>
      </c>
      <c r="G1068" s="18">
        <v>27</v>
      </c>
      <c r="H1068" s="300" t="s">
        <v>3420</v>
      </c>
      <c r="I1068" s="5">
        <f t="shared" si="133"/>
        <v>8</v>
      </c>
      <c r="J1068" s="5">
        <f t="shared" si="134"/>
        <v>231</v>
      </c>
      <c r="K1068" s="5" t="str">
        <f t="shared" si="135"/>
        <v>X</v>
      </c>
      <c r="L1068" s="5">
        <f t="shared" si="136"/>
        <v>8</v>
      </c>
      <c r="M1068" s="5" t="str">
        <f t="shared" si="137"/>
        <v>252</v>
      </c>
    </row>
    <row r="1069" spans="1:13" hidden="1">
      <c r="A1069" s="303" t="s">
        <v>3760</v>
      </c>
      <c r="B1069" s="65" t="str">
        <f t="shared" si="130"/>
        <v>25238E</v>
      </c>
      <c r="C1069" s="65" t="s">
        <v>1478</v>
      </c>
      <c r="D1069" s="301" t="str">
        <f t="shared" si="131"/>
        <v>N01</v>
      </c>
      <c r="E1069" s="5" t="str">
        <f t="shared" si="132"/>
        <v>N01</v>
      </c>
      <c r="F1069" s="5" t="s">
        <v>92</v>
      </c>
      <c r="G1069" s="18">
        <v>25</v>
      </c>
      <c r="H1069" s="300" t="s">
        <v>3422</v>
      </c>
      <c r="I1069" s="5">
        <f t="shared" si="133"/>
        <v>1</v>
      </c>
      <c r="J1069" s="5">
        <f t="shared" si="134"/>
        <v>25</v>
      </c>
      <c r="K1069" s="5" t="str">
        <f t="shared" si="135"/>
        <v/>
      </c>
      <c r="L1069" s="5">
        <f t="shared" si="136"/>
        <v>1</v>
      </c>
      <c r="M1069" s="5" t="str">
        <f t="shared" si="137"/>
        <v>252</v>
      </c>
    </row>
    <row r="1070" spans="1:13">
      <c r="A1070" s="304" t="s">
        <v>3760</v>
      </c>
      <c r="B1070" s="65" t="str">
        <f t="shared" si="130"/>
        <v>25238E</v>
      </c>
      <c r="C1070" s="66" t="s">
        <v>1478</v>
      </c>
      <c r="D1070" s="301" t="str">
        <f t="shared" si="131"/>
        <v>N01-N02</v>
      </c>
      <c r="E1070" s="5" t="str">
        <f t="shared" si="132"/>
        <v>N01,N02</v>
      </c>
      <c r="F1070" s="5" t="s">
        <v>97</v>
      </c>
      <c r="G1070" s="18">
        <v>22</v>
      </c>
      <c r="H1070" s="300" t="s">
        <v>3422</v>
      </c>
      <c r="I1070" s="5">
        <f t="shared" si="133"/>
        <v>2</v>
      </c>
      <c r="J1070" s="5">
        <f t="shared" si="134"/>
        <v>47</v>
      </c>
      <c r="K1070" s="5" t="str">
        <f t="shared" si="135"/>
        <v>X</v>
      </c>
      <c r="L1070" s="5">
        <f t="shared" si="136"/>
        <v>2</v>
      </c>
      <c r="M1070" s="5" t="str">
        <f t="shared" si="137"/>
        <v>252</v>
      </c>
    </row>
    <row r="1071" spans="1:13">
      <c r="A1071" s="303" t="s">
        <v>3761</v>
      </c>
      <c r="B1071" s="65" t="str">
        <f t="shared" si="130"/>
        <v>25251</v>
      </c>
      <c r="C1071" s="65" t="s">
        <v>1479</v>
      </c>
      <c r="D1071" s="301" t="str">
        <f t="shared" si="131"/>
        <v>N01</v>
      </c>
      <c r="E1071" s="5" t="str">
        <f t="shared" si="132"/>
        <v>N01</v>
      </c>
      <c r="F1071" s="5" t="s">
        <v>92</v>
      </c>
      <c r="G1071" s="18">
        <v>38</v>
      </c>
      <c r="H1071" s="300" t="s">
        <v>3419</v>
      </c>
      <c r="I1071" s="5">
        <f t="shared" si="133"/>
        <v>1</v>
      </c>
      <c r="J1071" s="5">
        <f t="shared" si="134"/>
        <v>38</v>
      </c>
      <c r="K1071" s="5" t="str">
        <f t="shared" si="135"/>
        <v>X</v>
      </c>
      <c r="L1071" s="5">
        <f t="shared" si="136"/>
        <v>1</v>
      </c>
      <c r="M1071" s="5" t="str">
        <f t="shared" si="137"/>
        <v>252</v>
      </c>
    </row>
    <row r="1072" spans="1:13">
      <c r="A1072" s="304" t="s">
        <v>3762</v>
      </c>
      <c r="B1072" s="65" t="str">
        <f t="shared" si="130"/>
        <v>25255</v>
      </c>
      <c r="C1072" s="66" t="s">
        <v>3413</v>
      </c>
      <c r="D1072" s="301" t="str">
        <f t="shared" si="131"/>
        <v>N01</v>
      </c>
      <c r="E1072" s="5" t="str">
        <f t="shared" si="132"/>
        <v>N01</v>
      </c>
      <c r="F1072" s="5" t="s">
        <v>92</v>
      </c>
      <c r="G1072" s="18">
        <v>15</v>
      </c>
      <c r="H1072" s="300" t="s">
        <v>3420</v>
      </c>
      <c r="I1072" s="5">
        <f t="shared" si="133"/>
        <v>1</v>
      </c>
      <c r="J1072" s="5">
        <f t="shared" si="134"/>
        <v>15</v>
      </c>
      <c r="K1072" s="5" t="str">
        <f t="shared" si="135"/>
        <v>X</v>
      </c>
      <c r="L1072" s="5">
        <f t="shared" si="136"/>
        <v>1</v>
      </c>
      <c r="M1072" s="5" t="str">
        <f t="shared" si="137"/>
        <v>252</v>
      </c>
    </row>
    <row r="1073" spans="1:13" hidden="1">
      <c r="A1073" s="303" t="s">
        <v>3763</v>
      </c>
      <c r="B1073" s="65" t="str">
        <f t="shared" si="130"/>
        <v>25256</v>
      </c>
      <c r="C1073" s="65" t="s">
        <v>1480</v>
      </c>
      <c r="D1073" s="301" t="str">
        <f t="shared" si="131"/>
        <v>N01</v>
      </c>
      <c r="E1073" s="5" t="str">
        <f t="shared" si="132"/>
        <v>N01</v>
      </c>
      <c r="F1073" s="5" t="s">
        <v>92</v>
      </c>
      <c r="G1073" s="18">
        <v>42</v>
      </c>
      <c r="H1073" s="300" t="s">
        <v>3419</v>
      </c>
      <c r="I1073" s="5">
        <f t="shared" si="133"/>
        <v>1</v>
      </c>
      <c r="J1073" s="5">
        <f t="shared" si="134"/>
        <v>42</v>
      </c>
      <c r="K1073" s="5" t="str">
        <f t="shared" si="135"/>
        <v/>
      </c>
      <c r="L1073" s="5">
        <f t="shared" si="136"/>
        <v>1</v>
      </c>
      <c r="M1073" s="5" t="str">
        <f t="shared" si="137"/>
        <v>252</v>
      </c>
    </row>
    <row r="1074" spans="1:13">
      <c r="A1074" s="304" t="s">
        <v>3763</v>
      </c>
      <c r="B1074" s="65" t="str">
        <f t="shared" si="130"/>
        <v>25256</v>
      </c>
      <c r="C1074" s="66" t="s">
        <v>1480</v>
      </c>
      <c r="D1074" s="301" t="str">
        <f t="shared" si="131"/>
        <v>N01-N02</v>
      </c>
      <c r="E1074" s="5" t="str">
        <f t="shared" si="132"/>
        <v>N01,N02</v>
      </c>
      <c r="F1074" s="5" t="s">
        <v>97</v>
      </c>
      <c r="G1074" s="18">
        <v>39</v>
      </c>
      <c r="H1074" s="300" t="s">
        <v>3419</v>
      </c>
      <c r="I1074" s="5">
        <f t="shared" si="133"/>
        <v>2</v>
      </c>
      <c r="J1074" s="5">
        <f t="shared" si="134"/>
        <v>81</v>
      </c>
      <c r="K1074" s="5" t="str">
        <f t="shared" si="135"/>
        <v>X</v>
      </c>
      <c r="L1074" s="5">
        <f t="shared" si="136"/>
        <v>2</v>
      </c>
      <c r="M1074" s="5" t="str">
        <f t="shared" si="137"/>
        <v>252</v>
      </c>
    </row>
    <row r="1075" spans="1:13">
      <c r="A1075" s="303" t="s">
        <v>3764</v>
      </c>
      <c r="B1075" s="65" t="str">
        <f t="shared" si="130"/>
        <v>25258</v>
      </c>
      <c r="C1075" s="65" t="s">
        <v>1481</v>
      </c>
      <c r="D1075" s="301" t="str">
        <f t="shared" si="131"/>
        <v>N01</v>
      </c>
      <c r="E1075" s="5" t="str">
        <f t="shared" si="132"/>
        <v>N01</v>
      </c>
      <c r="F1075" s="5" t="s">
        <v>92</v>
      </c>
      <c r="G1075" s="18">
        <v>10</v>
      </c>
      <c r="H1075" s="300" t="s">
        <v>3420</v>
      </c>
      <c r="I1075" s="5">
        <f t="shared" si="133"/>
        <v>1</v>
      </c>
      <c r="J1075" s="5">
        <f t="shared" si="134"/>
        <v>10</v>
      </c>
      <c r="K1075" s="5" t="str">
        <f t="shared" si="135"/>
        <v>X</v>
      </c>
      <c r="L1075" s="5">
        <f t="shared" si="136"/>
        <v>1</v>
      </c>
      <c r="M1075" s="5" t="str">
        <f t="shared" si="137"/>
        <v>252</v>
      </c>
    </row>
    <row r="1076" spans="1:13">
      <c r="A1076" s="304" t="s">
        <v>3765</v>
      </c>
      <c r="B1076" s="65" t="str">
        <f t="shared" si="130"/>
        <v>25259</v>
      </c>
      <c r="C1076" s="66" t="s">
        <v>1482</v>
      </c>
      <c r="D1076" s="301" t="str">
        <f t="shared" si="131"/>
        <v>N01</v>
      </c>
      <c r="E1076" s="5" t="str">
        <f t="shared" si="132"/>
        <v>N01</v>
      </c>
      <c r="F1076" s="5" t="s">
        <v>92</v>
      </c>
      <c r="G1076" s="18">
        <v>43</v>
      </c>
      <c r="H1076" s="300" t="s">
        <v>3419</v>
      </c>
      <c r="I1076" s="5">
        <f t="shared" si="133"/>
        <v>1</v>
      </c>
      <c r="J1076" s="5">
        <f t="shared" si="134"/>
        <v>43</v>
      </c>
      <c r="K1076" s="5" t="str">
        <f t="shared" si="135"/>
        <v>X</v>
      </c>
      <c r="L1076" s="5">
        <f t="shared" si="136"/>
        <v>1</v>
      </c>
      <c r="M1076" s="5" t="str">
        <f t="shared" si="137"/>
        <v>252</v>
      </c>
    </row>
    <row r="1077" spans="1:13">
      <c r="A1077" s="303" t="s">
        <v>3766</v>
      </c>
      <c r="B1077" s="65" t="str">
        <f t="shared" si="130"/>
        <v>25264</v>
      </c>
      <c r="C1077" s="65" t="s">
        <v>1483</v>
      </c>
      <c r="D1077" s="301" t="str">
        <f t="shared" si="131"/>
        <v>N01</v>
      </c>
      <c r="E1077" s="5" t="str">
        <f t="shared" si="132"/>
        <v>N01</v>
      </c>
      <c r="F1077" s="5" t="s">
        <v>92</v>
      </c>
      <c r="G1077" s="18">
        <v>11</v>
      </c>
      <c r="H1077" s="300" t="s">
        <v>3420</v>
      </c>
      <c r="I1077" s="5">
        <f t="shared" si="133"/>
        <v>1</v>
      </c>
      <c r="J1077" s="5">
        <f t="shared" si="134"/>
        <v>11</v>
      </c>
      <c r="K1077" s="5" t="str">
        <f t="shared" si="135"/>
        <v>X</v>
      </c>
      <c r="L1077" s="5">
        <f t="shared" si="136"/>
        <v>1</v>
      </c>
      <c r="M1077" s="5" t="str">
        <f t="shared" si="137"/>
        <v>252</v>
      </c>
    </row>
    <row r="1078" spans="1:13" hidden="1">
      <c r="A1078" s="304" t="s">
        <v>3767</v>
      </c>
      <c r="B1078" s="65" t="str">
        <f t="shared" si="130"/>
        <v>25314</v>
      </c>
      <c r="C1078" s="66" t="s">
        <v>1487</v>
      </c>
      <c r="D1078" s="301" t="str">
        <f t="shared" si="131"/>
        <v>N01</v>
      </c>
      <c r="E1078" s="5" t="str">
        <f t="shared" si="132"/>
        <v>N01</v>
      </c>
      <c r="F1078" s="5" t="s">
        <v>92</v>
      </c>
      <c r="G1078" s="18">
        <v>38</v>
      </c>
      <c r="H1078" s="300" t="s">
        <v>3421</v>
      </c>
      <c r="I1078" s="5">
        <f t="shared" si="133"/>
        <v>1</v>
      </c>
      <c r="J1078" s="5">
        <f t="shared" si="134"/>
        <v>38</v>
      </c>
      <c r="K1078" s="5" t="str">
        <f t="shared" si="135"/>
        <v/>
      </c>
      <c r="L1078" s="5">
        <f t="shared" si="136"/>
        <v>1</v>
      </c>
      <c r="M1078" s="5" t="str">
        <f t="shared" si="137"/>
        <v>253</v>
      </c>
    </row>
    <row r="1079" spans="1:13" hidden="1">
      <c r="A1079" s="303" t="s">
        <v>3767</v>
      </c>
      <c r="B1079" s="65" t="str">
        <f t="shared" si="130"/>
        <v>25314</v>
      </c>
      <c r="C1079" s="65" t="s">
        <v>1487</v>
      </c>
      <c r="D1079" s="301" t="str">
        <f t="shared" si="131"/>
        <v>N01,N02</v>
      </c>
      <c r="E1079" s="5" t="str">
        <f t="shared" si="132"/>
        <v>N01,N02</v>
      </c>
      <c r="F1079" s="5" t="s">
        <v>97</v>
      </c>
      <c r="G1079" s="18">
        <v>38</v>
      </c>
      <c r="H1079" s="300" t="s">
        <v>3421</v>
      </c>
      <c r="I1079" s="5">
        <f t="shared" si="133"/>
        <v>2</v>
      </c>
      <c r="J1079" s="5">
        <f t="shared" si="134"/>
        <v>76</v>
      </c>
      <c r="K1079" s="5" t="str">
        <f t="shared" si="135"/>
        <v/>
      </c>
      <c r="L1079" s="5">
        <f t="shared" si="136"/>
        <v>2</v>
      </c>
      <c r="M1079" s="5" t="str">
        <f t="shared" si="137"/>
        <v>253</v>
      </c>
    </row>
    <row r="1080" spans="1:13">
      <c r="A1080" s="304" t="s">
        <v>3767</v>
      </c>
      <c r="B1080" s="65" t="str">
        <f t="shared" si="130"/>
        <v>25314</v>
      </c>
      <c r="C1080" s="66" t="s">
        <v>1487</v>
      </c>
      <c r="D1080" s="301" t="str">
        <f t="shared" si="131"/>
        <v>N01-N03</v>
      </c>
      <c r="E1080" s="5" t="str">
        <f t="shared" si="132"/>
        <v>N01,N02,N03</v>
      </c>
      <c r="F1080" s="5" t="s">
        <v>95</v>
      </c>
      <c r="G1080" s="18">
        <v>13</v>
      </c>
      <c r="H1080" s="300" t="s">
        <v>3421</v>
      </c>
      <c r="I1080" s="5">
        <f t="shared" si="133"/>
        <v>3</v>
      </c>
      <c r="J1080" s="5">
        <f t="shared" si="134"/>
        <v>89</v>
      </c>
      <c r="K1080" s="5" t="str">
        <f t="shared" si="135"/>
        <v>X</v>
      </c>
      <c r="L1080" s="5">
        <f t="shared" si="136"/>
        <v>3</v>
      </c>
      <c r="M1080" s="5" t="str">
        <f t="shared" si="137"/>
        <v>253</v>
      </c>
    </row>
    <row r="1081" spans="1:13" hidden="1">
      <c r="A1081" s="303" t="s">
        <v>3768</v>
      </c>
      <c r="B1081" s="65" t="str">
        <f t="shared" si="130"/>
        <v>25316</v>
      </c>
      <c r="C1081" s="65" t="s">
        <v>1488</v>
      </c>
      <c r="D1081" s="301" t="str">
        <f t="shared" si="131"/>
        <v>N01</v>
      </c>
      <c r="E1081" s="5" t="str">
        <f t="shared" si="132"/>
        <v>N01</v>
      </c>
      <c r="F1081" s="5" t="s">
        <v>92</v>
      </c>
      <c r="G1081" s="18">
        <v>32</v>
      </c>
      <c r="H1081" s="300" t="s">
        <v>3421</v>
      </c>
      <c r="I1081" s="5">
        <f t="shared" si="133"/>
        <v>1</v>
      </c>
      <c r="J1081" s="5">
        <f t="shared" si="134"/>
        <v>32</v>
      </c>
      <c r="K1081" s="5" t="str">
        <f t="shared" si="135"/>
        <v/>
      </c>
      <c r="L1081" s="5">
        <f t="shared" si="136"/>
        <v>1</v>
      </c>
      <c r="M1081" s="5" t="str">
        <f t="shared" si="137"/>
        <v>253</v>
      </c>
    </row>
    <row r="1082" spans="1:13" hidden="1">
      <c r="A1082" s="304" t="s">
        <v>3768</v>
      </c>
      <c r="B1082" s="65" t="str">
        <f t="shared" si="130"/>
        <v>25316</v>
      </c>
      <c r="C1082" s="66" t="s">
        <v>1488</v>
      </c>
      <c r="D1082" s="301" t="str">
        <f t="shared" si="131"/>
        <v>N01,N02</v>
      </c>
      <c r="E1082" s="5" t="str">
        <f t="shared" si="132"/>
        <v>N01,N02</v>
      </c>
      <c r="F1082" s="5" t="s">
        <v>97</v>
      </c>
      <c r="G1082" s="18">
        <v>33</v>
      </c>
      <c r="H1082" s="300" t="s">
        <v>3421</v>
      </c>
      <c r="I1082" s="5">
        <f t="shared" si="133"/>
        <v>2</v>
      </c>
      <c r="J1082" s="5">
        <f t="shared" si="134"/>
        <v>65</v>
      </c>
      <c r="K1082" s="5" t="str">
        <f t="shared" si="135"/>
        <v/>
      </c>
      <c r="L1082" s="5">
        <f t="shared" si="136"/>
        <v>2</v>
      </c>
      <c r="M1082" s="5" t="str">
        <f t="shared" si="137"/>
        <v>253</v>
      </c>
    </row>
    <row r="1083" spans="1:13">
      <c r="A1083" s="303" t="s">
        <v>3768</v>
      </c>
      <c r="B1083" s="65" t="str">
        <f t="shared" si="130"/>
        <v>25316</v>
      </c>
      <c r="C1083" s="65" t="s">
        <v>1488</v>
      </c>
      <c r="D1083" s="301" t="str">
        <f t="shared" si="131"/>
        <v>N01-N03</v>
      </c>
      <c r="E1083" s="5" t="str">
        <f t="shared" si="132"/>
        <v>N01,N02,N03</v>
      </c>
      <c r="F1083" s="5" t="s">
        <v>95</v>
      </c>
      <c r="G1083" s="18">
        <v>19</v>
      </c>
      <c r="H1083" s="300" t="s">
        <v>3421</v>
      </c>
      <c r="I1083" s="5">
        <f t="shared" si="133"/>
        <v>3</v>
      </c>
      <c r="J1083" s="5">
        <f t="shared" si="134"/>
        <v>84</v>
      </c>
      <c r="K1083" s="5" t="str">
        <f t="shared" si="135"/>
        <v>X</v>
      </c>
      <c r="L1083" s="5">
        <f t="shared" si="136"/>
        <v>3</v>
      </c>
      <c r="M1083" s="5" t="str">
        <f t="shared" si="137"/>
        <v>253</v>
      </c>
    </row>
    <row r="1084" spans="1:13" hidden="1">
      <c r="A1084" s="304" t="s">
        <v>3769</v>
      </c>
      <c r="B1084" s="65" t="str">
        <f t="shared" si="130"/>
        <v>25318</v>
      </c>
      <c r="C1084" s="66" t="s">
        <v>992</v>
      </c>
      <c r="D1084" s="301" t="str">
        <f t="shared" si="131"/>
        <v>N01</v>
      </c>
      <c r="E1084" s="5" t="str">
        <f t="shared" si="132"/>
        <v>N01</v>
      </c>
      <c r="F1084" s="5" t="s">
        <v>92</v>
      </c>
      <c r="G1084" s="18">
        <v>9</v>
      </c>
      <c r="H1084" s="300" t="s">
        <v>3421</v>
      </c>
      <c r="I1084" s="5">
        <f t="shared" si="133"/>
        <v>1</v>
      </c>
      <c r="J1084" s="5">
        <f t="shared" si="134"/>
        <v>9</v>
      </c>
      <c r="K1084" s="5" t="str">
        <f t="shared" si="135"/>
        <v/>
      </c>
      <c r="L1084" s="5">
        <f t="shared" si="136"/>
        <v>1</v>
      </c>
      <c r="M1084" s="5" t="str">
        <f t="shared" si="137"/>
        <v>253</v>
      </c>
    </row>
    <row r="1085" spans="1:13" hidden="1">
      <c r="A1085" s="303" t="s">
        <v>3769</v>
      </c>
      <c r="B1085" s="65" t="str">
        <f t="shared" si="130"/>
        <v>25318</v>
      </c>
      <c r="C1085" s="65" t="s">
        <v>992</v>
      </c>
      <c r="D1085" s="301" t="str">
        <f t="shared" si="131"/>
        <v>N01,N02</v>
      </c>
      <c r="E1085" s="5" t="str">
        <f t="shared" si="132"/>
        <v>N01,N02</v>
      </c>
      <c r="F1085" s="5" t="s">
        <v>97</v>
      </c>
      <c r="G1085" s="18">
        <v>40</v>
      </c>
      <c r="H1085" s="300" t="s">
        <v>3421</v>
      </c>
      <c r="I1085" s="5">
        <f t="shared" si="133"/>
        <v>2</v>
      </c>
      <c r="J1085" s="5">
        <f t="shared" si="134"/>
        <v>49</v>
      </c>
      <c r="K1085" s="5" t="str">
        <f t="shared" si="135"/>
        <v/>
      </c>
      <c r="L1085" s="5">
        <f t="shared" si="136"/>
        <v>2</v>
      </c>
      <c r="M1085" s="5" t="str">
        <f t="shared" si="137"/>
        <v>253</v>
      </c>
    </row>
    <row r="1086" spans="1:13">
      <c r="A1086" s="304" t="s">
        <v>3769</v>
      </c>
      <c r="B1086" s="65" t="str">
        <f t="shared" si="130"/>
        <v>25318</v>
      </c>
      <c r="C1086" s="66" t="s">
        <v>992</v>
      </c>
      <c r="D1086" s="301" t="str">
        <f t="shared" si="131"/>
        <v>N01-N03</v>
      </c>
      <c r="E1086" s="5" t="str">
        <f t="shared" si="132"/>
        <v>N01,N02,N03</v>
      </c>
      <c r="F1086" s="5" t="s">
        <v>95</v>
      </c>
      <c r="G1086" s="18">
        <v>44</v>
      </c>
      <c r="H1086" s="300" t="s">
        <v>3421</v>
      </c>
      <c r="I1086" s="5">
        <f t="shared" si="133"/>
        <v>3</v>
      </c>
      <c r="J1086" s="5">
        <f t="shared" si="134"/>
        <v>93</v>
      </c>
      <c r="K1086" s="5" t="str">
        <f t="shared" si="135"/>
        <v>X</v>
      </c>
      <c r="L1086" s="5">
        <f t="shared" si="136"/>
        <v>3</v>
      </c>
      <c r="M1086" s="5" t="str">
        <f t="shared" si="137"/>
        <v>253</v>
      </c>
    </row>
    <row r="1087" spans="1:13" hidden="1">
      <c r="A1087" s="303" t="s">
        <v>3770</v>
      </c>
      <c r="B1087" s="65" t="str">
        <f t="shared" si="130"/>
        <v>25324</v>
      </c>
      <c r="C1087" s="65" t="s">
        <v>993</v>
      </c>
      <c r="D1087" s="301" t="str">
        <f t="shared" si="131"/>
        <v>N01</v>
      </c>
      <c r="E1087" s="5" t="str">
        <f t="shared" si="132"/>
        <v>N01</v>
      </c>
      <c r="F1087" s="5" t="s">
        <v>92</v>
      </c>
      <c r="G1087" s="18">
        <v>55</v>
      </c>
      <c r="H1087" s="300" t="s">
        <v>3421</v>
      </c>
      <c r="I1087" s="5">
        <f t="shared" si="133"/>
        <v>1</v>
      </c>
      <c r="J1087" s="5">
        <f t="shared" si="134"/>
        <v>55</v>
      </c>
      <c r="K1087" s="5" t="str">
        <f t="shared" si="135"/>
        <v/>
      </c>
      <c r="L1087" s="5">
        <f t="shared" si="136"/>
        <v>1</v>
      </c>
      <c r="M1087" s="5" t="str">
        <f t="shared" si="137"/>
        <v>253</v>
      </c>
    </row>
    <row r="1088" spans="1:13">
      <c r="A1088" s="304" t="s">
        <v>3770</v>
      </c>
      <c r="B1088" s="65" t="str">
        <f t="shared" si="130"/>
        <v>25324</v>
      </c>
      <c r="C1088" s="66" t="s">
        <v>993</v>
      </c>
      <c r="D1088" s="301" t="str">
        <f t="shared" si="131"/>
        <v>N01-N02</v>
      </c>
      <c r="E1088" s="5" t="str">
        <f t="shared" si="132"/>
        <v>N01,N02</v>
      </c>
      <c r="F1088" s="5" t="s">
        <v>97</v>
      </c>
      <c r="G1088" s="18">
        <v>41</v>
      </c>
      <c r="H1088" s="300" t="s">
        <v>3421</v>
      </c>
      <c r="I1088" s="5">
        <f t="shared" si="133"/>
        <v>2</v>
      </c>
      <c r="J1088" s="5">
        <f t="shared" si="134"/>
        <v>96</v>
      </c>
      <c r="K1088" s="5" t="str">
        <f t="shared" si="135"/>
        <v>X</v>
      </c>
      <c r="L1088" s="5">
        <f t="shared" si="136"/>
        <v>2</v>
      </c>
      <c r="M1088" s="5" t="str">
        <f t="shared" si="137"/>
        <v>253</v>
      </c>
    </row>
    <row r="1089" spans="1:13" hidden="1">
      <c r="A1089" s="303" t="s">
        <v>3771</v>
      </c>
      <c r="B1089" s="65" t="str">
        <f t="shared" si="130"/>
        <v>25325E</v>
      </c>
      <c r="C1089" s="65" t="s">
        <v>1492</v>
      </c>
      <c r="D1089" s="301" t="str">
        <f t="shared" si="131"/>
        <v>N01</v>
      </c>
      <c r="E1089" s="5" t="str">
        <f t="shared" si="132"/>
        <v>N01</v>
      </c>
      <c r="F1089" s="5" t="s">
        <v>92</v>
      </c>
      <c r="G1089" s="18">
        <v>45</v>
      </c>
      <c r="H1089" s="300" t="s">
        <v>3421</v>
      </c>
      <c r="I1089" s="5">
        <f t="shared" si="133"/>
        <v>1</v>
      </c>
      <c r="J1089" s="5">
        <f t="shared" si="134"/>
        <v>45</v>
      </c>
      <c r="K1089" s="5" t="str">
        <f t="shared" si="135"/>
        <v/>
      </c>
      <c r="L1089" s="5">
        <f t="shared" si="136"/>
        <v>1</v>
      </c>
      <c r="M1089" s="5" t="str">
        <f t="shared" si="137"/>
        <v>253</v>
      </c>
    </row>
    <row r="1090" spans="1:13" hidden="1">
      <c r="A1090" s="304" t="s">
        <v>3771</v>
      </c>
      <c r="B1090" s="65" t="str">
        <f t="shared" si="130"/>
        <v>25325E</v>
      </c>
      <c r="C1090" s="66" t="s">
        <v>1492</v>
      </c>
      <c r="D1090" s="301" t="str">
        <f t="shared" si="131"/>
        <v>N01,N02</v>
      </c>
      <c r="E1090" s="5" t="str">
        <f t="shared" si="132"/>
        <v>N01,N02</v>
      </c>
      <c r="F1090" s="5" t="s">
        <v>97</v>
      </c>
      <c r="G1090" s="18">
        <v>33</v>
      </c>
      <c r="H1090" s="300" t="s">
        <v>3421</v>
      </c>
      <c r="I1090" s="5">
        <f t="shared" si="133"/>
        <v>2</v>
      </c>
      <c r="J1090" s="5">
        <f t="shared" si="134"/>
        <v>78</v>
      </c>
      <c r="K1090" s="5" t="str">
        <f t="shared" si="135"/>
        <v/>
      </c>
      <c r="L1090" s="5">
        <f t="shared" si="136"/>
        <v>2</v>
      </c>
      <c r="M1090" s="5" t="str">
        <f t="shared" si="137"/>
        <v>253</v>
      </c>
    </row>
    <row r="1091" spans="1:13">
      <c r="A1091" s="303" t="s">
        <v>3771</v>
      </c>
      <c r="B1091" s="65" t="str">
        <f t="shared" ref="B1091:B1154" si="138">LEFT(A1091,(LEN(A1091)-5))</f>
        <v>25325E</v>
      </c>
      <c r="C1091" s="65" t="s">
        <v>1492</v>
      </c>
      <c r="D1091" s="301" t="str">
        <f t="shared" ref="D1091:D1154" si="139">IF(AND(K1091="x",LEN(E1091)&gt;4),LEFT(E1091,3)&amp;"-"&amp;RIGHT(E1091,3),IF(LEN(K1091)&lt;4,E1091,""))</f>
        <v>N01-N03</v>
      </c>
      <c r="E1091" s="5" t="str">
        <f t="shared" ref="E1091:E1154" si="140">IF(A1091=A1090,E1090&amp;","&amp;F1091,F1091)</f>
        <v>N01,N02,N03</v>
      </c>
      <c r="F1091" s="5" t="s">
        <v>95</v>
      </c>
      <c r="G1091" s="18">
        <v>33</v>
      </c>
      <c r="H1091" s="300" t="s">
        <v>3421</v>
      </c>
      <c r="I1091" s="5">
        <f t="shared" ref="I1091:I1154" si="141">IF(A1091=A1090,1+I1090,1)</f>
        <v>3</v>
      </c>
      <c r="J1091" s="5">
        <f t="shared" ref="J1091:J1154" si="142">IF(A1091=A1090,J1090+G1091,G1091)</f>
        <v>111</v>
      </c>
      <c r="K1091" s="5" t="str">
        <f t="shared" ref="K1091:K1154" si="143">IF(A1092&lt;&gt;A1091,"X","")</f>
        <v>X</v>
      </c>
      <c r="L1091" s="5">
        <f t="shared" ref="L1091:L1154" si="144">LEN(E1091)-LEN(SUBSTITUTE(E1091,",",""))+1</f>
        <v>3</v>
      </c>
      <c r="M1091" s="5" t="str">
        <f t="shared" ref="M1091:M1154" si="145">LEFT(A1091,3)</f>
        <v>253</v>
      </c>
    </row>
    <row r="1092" spans="1:13" hidden="1">
      <c r="A1092" s="304" t="s">
        <v>3772</v>
      </c>
      <c r="B1092" s="65" t="str">
        <f t="shared" si="138"/>
        <v>25329E</v>
      </c>
      <c r="C1092" s="66" t="s">
        <v>1494</v>
      </c>
      <c r="D1092" s="301" t="str">
        <f t="shared" si="139"/>
        <v>N01</v>
      </c>
      <c r="E1092" s="5" t="str">
        <f t="shared" si="140"/>
        <v>N01</v>
      </c>
      <c r="F1092" s="5" t="s">
        <v>92</v>
      </c>
      <c r="G1092" s="18">
        <v>18</v>
      </c>
      <c r="H1092" s="300" t="s">
        <v>3421</v>
      </c>
      <c r="I1092" s="5">
        <f t="shared" si="141"/>
        <v>1</v>
      </c>
      <c r="J1092" s="5">
        <f t="shared" si="142"/>
        <v>18</v>
      </c>
      <c r="K1092" s="5" t="str">
        <f t="shared" si="143"/>
        <v/>
      </c>
      <c r="L1092" s="5">
        <f t="shared" si="144"/>
        <v>1</v>
      </c>
      <c r="M1092" s="5" t="str">
        <f t="shared" si="145"/>
        <v>253</v>
      </c>
    </row>
    <row r="1093" spans="1:13" hidden="1">
      <c r="A1093" s="303" t="s">
        <v>3772</v>
      </c>
      <c r="B1093" s="65" t="str">
        <f t="shared" si="138"/>
        <v>25329E</v>
      </c>
      <c r="C1093" s="65" t="s">
        <v>1494</v>
      </c>
      <c r="D1093" s="301" t="str">
        <f t="shared" si="139"/>
        <v>N01,N02</v>
      </c>
      <c r="E1093" s="5" t="str">
        <f t="shared" si="140"/>
        <v>N01,N02</v>
      </c>
      <c r="F1093" s="5" t="s">
        <v>97</v>
      </c>
      <c r="G1093" s="18">
        <v>35</v>
      </c>
      <c r="H1093" s="300" t="s">
        <v>3421</v>
      </c>
      <c r="I1093" s="5">
        <f t="shared" si="141"/>
        <v>2</v>
      </c>
      <c r="J1093" s="5">
        <f t="shared" si="142"/>
        <v>53</v>
      </c>
      <c r="K1093" s="5" t="str">
        <f t="shared" si="143"/>
        <v/>
      </c>
      <c r="L1093" s="5">
        <f t="shared" si="144"/>
        <v>2</v>
      </c>
      <c r="M1093" s="5" t="str">
        <f t="shared" si="145"/>
        <v>253</v>
      </c>
    </row>
    <row r="1094" spans="1:13" hidden="1">
      <c r="A1094" s="304" t="s">
        <v>3772</v>
      </c>
      <c r="B1094" s="65" t="str">
        <f t="shared" si="138"/>
        <v>25329E</v>
      </c>
      <c r="C1094" s="66" t="s">
        <v>1494</v>
      </c>
      <c r="D1094" s="301" t="str">
        <f t="shared" si="139"/>
        <v>N01,N02,N03</v>
      </c>
      <c r="E1094" s="5" t="str">
        <f t="shared" si="140"/>
        <v>N01,N02,N03</v>
      </c>
      <c r="F1094" s="5" t="s">
        <v>95</v>
      </c>
      <c r="G1094" s="18">
        <v>38</v>
      </c>
      <c r="H1094" s="300" t="s">
        <v>3421</v>
      </c>
      <c r="I1094" s="5">
        <f t="shared" si="141"/>
        <v>3</v>
      </c>
      <c r="J1094" s="5">
        <f t="shared" si="142"/>
        <v>91</v>
      </c>
      <c r="K1094" s="5" t="str">
        <f t="shared" si="143"/>
        <v/>
      </c>
      <c r="L1094" s="5">
        <f t="shared" si="144"/>
        <v>3</v>
      </c>
      <c r="M1094" s="5" t="str">
        <f t="shared" si="145"/>
        <v>253</v>
      </c>
    </row>
    <row r="1095" spans="1:13">
      <c r="A1095" s="303" t="s">
        <v>3772</v>
      </c>
      <c r="B1095" s="65" t="str">
        <f t="shared" si="138"/>
        <v>25329E</v>
      </c>
      <c r="C1095" s="65" t="s">
        <v>1494</v>
      </c>
      <c r="D1095" s="301" t="str">
        <f t="shared" si="139"/>
        <v>N01-N04</v>
      </c>
      <c r="E1095" s="5" t="str">
        <f t="shared" si="140"/>
        <v>N01,N02,N03,N04</v>
      </c>
      <c r="F1095" s="5" t="s">
        <v>96</v>
      </c>
      <c r="G1095" s="18">
        <v>23</v>
      </c>
      <c r="H1095" s="300" t="s">
        <v>3421</v>
      </c>
      <c r="I1095" s="5">
        <f t="shared" si="141"/>
        <v>4</v>
      </c>
      <c r="J1095" s="5">
        <f t="shared" si="142"/>
        <v>114</v>
      </c>
      <c r="K1095" s="5" t="str">
        <f t="shared" si="143"/>
        <v>X</v>
      </c>
      <c r="L1095" s="5">
        <f t="shared" si="144"/>
        <v>4</v>
      </c>
      <c r="M1095" s="5" t="str">
        <f t="shared" si="145"/>
        <v>253</v>
      </c>
    </row>
    <row r="1096" spans="1:13" hidden="1">
      <c r="A1096" s="304" t="s">
        <v>3773</v>
      </c>
      <c r="B1096" s="65" t="str">
        <f t="shared" si="138"/>
        <v>25333</v>
      </c>
      <c r="C1096" s="66" t="s">
        <v>1495</v>
      </c>
      <c r="D1096" s="301" t="str">
        <f t="shared" si="139"/>
        <v>N01</v>
      </c>
      <c r="E1096" s="5" t="str">
        <f t="shared" si="140"/>
        <v>N01</v>
      </c>
      <c r="F1096" s="5" t="s">
        <v>92</v>
      </c>
      <c r="G1096" s="18">
        <v>35</v>
      </c>
      <c r="H1096" s="300" t="s">
        <v>3420</v>
      </c>
      <c r="I1096" s="5">
        <f t="shared" si="141"/>
        <v>1</v>
      </c>
      <c r="J1096" s="5">
        <f t="shared" si="142"/>
        <v>35</v>
      </c>
      <c r="K1096" s="5" t="str">
        <f t="shared" si="143"/>
        <v/>
      </c>
      <c r="L1096" s="5">
        <f t="shared" si="144"/>
        <v>1</v>
      </c>
      <c r="M1096" s="5" t="str">
        <f t="shared" si="145"/>
        <v>253</v>
      </c>
    </row>
    <row r="1097" spans="1:13" hidden="1">
      <c r="A1097" s="303" t="s">
        <v>3773</v>
      </c>
      <c r="B1097" s="65" t="str">
        <f t="shared" si="138"/>
        <v>25333</v>
      </c>
      <c r="C1097" s="65" t="s">
        <v>1495</v>
      </c>
      <c r="D1097" s="301" t="str">
        <f t="shared" si="139"/>
        <v>N01,N02</v>
      </c>
      <c r="E1097" s="5" t="str">
        <f t="shared" si="140"/>
        <v>N01,N02</v>
      </c>
      <c r="F1097" s="5" t="s">
        <v>97</v>
      </c>
      <c r="G1097" s="18">
        <v>17</v>
      </c>
      <c r="H1097" s="300" t="s">
        <v>3420</v>
      </c>
      <c r="I1097" s="5">
        <f t="shared" si="141"/>
        <v>2</v>
      </c>
      <c r="J1097" s="5">
        <f t="shared" si="142"/>
        <v>52</v>
      </c>
      <c r="K1097" s="5" t="str">
        <f t="shared" si="143"/>
        <v/>
      </c>
      <c r="L1097" s="5">
        <f t="shared" si="144"/>
        <v>2</v>
      </c>
      <c r="M1097" s="5" t="str">
        <f t="shared" si="145"/>
        <v>253</v>
      </c>
    </row>
    <row r="1098" spans="1:13" hidden="1">
      <c r="A1098" s="304" t="s">
        <v>3773</v>
      </c>
      <c r="B1098" s="65" t="str">
        <f t="shared" si="138"/>
        <v>25333</v>
      </c>
      <c r="C1098" s="66" t="s">
        <v>1495</v>
      </c>
      <c r="D1098" s="301" t="str">
        <f t="shared" si="139"/>
        <v>N01,N02,N03</v>
      </c>
      <c r="E1098" s="5" t="str">
        <f t="shared" si="140"/>
        <v>N01,N02,N03</v>
      </c>
      <c r="F1098" s="5" t="s">
        <v>95</v>
      </c>
      <c r="G1098" s="18">
        <v>37</v>
      </c>
      <c r="H1098" s="300" t="s">
        <v>3420</v>
      </c>
      <c r="I1098" s="5">
        <f t="shared" si="141"/>
        <v>3</v>
      </c>
      <c r="J1098" s="5">
        <f t="shared" si="142"/>
        <v>89</v>
      </c>
      <c r="K1098" s="5" t="str">
        <f t="shared" si="143"/>
        <v/>
      </c>
      <c r="L1098" s="5">
        <f t="shared" si="144"/>
        <v>3</v>
      </c>
      <c r="M1098" s="5" t="str">
        <f t="shared" si="145"/>
        <v>253</v>
      </c>
    </row>
    <row r="1099" spans="1:13" hidden="1">
      <c r="A1099" s="303" t="s">
        <v>3773</v>
      </c>
      <c r="B1099" s="65" t="str">
        <f t="shared" si="138"/>
        <v>25333</v>
      </c>
      <c r="C1099" s="65" t="s">
        <v>1495</v>
      </c>
      <c r="D1099" s="301" t="str">
        <f t="shared" si="139"/>
        <v>N01,N02,N03,N04</v>
      </c>
      <c r="E1099" s="5" t="str">
        <f t="shared" si="140"/>
        <v>N01,N02,N03,N04</v>
      </c>
      <c r="F1099" s="5" t="s">
        <v>96</v>
      </c>
      <c r="G1099" s="18">
        <v>21</v>
      </c>
      <c r="H1099" s="300" t="s">
        <v>3420</v>
      </c>
      <c r="I1099" s="5">
        <f t="shared" si="141"/>
        <v>4</v>
      </c>
      <c r="J1099" s="5">
        <f t="shared" si="142"/>
        <v>110</v>
      </c>
      <c r="K1099" s="5" t="str">
        <f t="shared" si="143"/>
        <v/>
      </c>
      <c r="L1099" s="5">
        <f t="shared" si="144"/>
        <v>4</v>
      </c>
      <c r="M1099" s="5" t="str">
        <f t="shared" si="145"/>
        <v>253</v>
      </c>
    </row>
    <row r="1100" spans="1:13">
      <c r="A1100" s="304" t="s">
        <v>3773</v>
      </c>
      <c r="B1100" s="65" t="str">
        <f t="shared" si="138"/>
        <v>25333</v>
      </c>
      <c r="C1100" s="66" t="s">
        <v>1495</v>
      </c>
      <c r="D1100" s="301" t="str">
        <f t="shared" si="139"/>
        <v>N01-N05</v>
      </c>
      <c r="E1100" s="5" t="str">
        <f t="shared" si="140"/>
        <v>N01,N02,N03,N04,N05</v>
      </c>
      <c r="F1100" s="5" t="s">
        <v>94</v>
      </c>
      <c r="G1100" s="18">
        <v>35</v>
      </c>
      <c r="H1100" s="300" t="s">
        <v>3420</v>
      </c>
      <c r="I1100" s="5">
        <f t="shared" si="141"/>
        <v>5</v>
      </c>
      <c r="J1100" s="5">
        <f t="shared" si="142"/>
        <v>145</v>
      </c>
      <c r="K1100" s="5" t="str">
        <f t="shared" si="143"/>
        <v>X</v>
      </c>
      <c r="L1100" s="5">
        <f t="shared" si="144"/>
        <v>5</v>
      </c>
      <c r="M1100" s="5" t="str">
        <f t="shared" si="145"/>
        <v>253</v>
      </c>
    </row>
    <row r="1101" spans="1:13" hidden="1">
      <c r="A1101" s="303" t="s">
        <v>3774</v>
      </c>
      <c r="B1101" s="65" t="str">
        <f t="shared" si="138"/>
        <v>25334</v>
      </c>
      <c r="C1101" s="65" t="s">
        <v>1496</v>
      </c>
      <c r="D1101" s="301" t="str">
        <f t="shared" si="139"/>
        <v>N01</v>
      </c>
      <c r="E1101" s="5" t="str">
        <f t="shared" si="140"/>
        <v>N01</v>
      </c>
      <c r="F1101" s="5" t="s">
        <v>92</v>
      </c>
      <c r="G1101" s="18">
        <v>37</v>
      </c>
      <c r="H1101" s="300" t="s">
        <v>3421</v>
      </c>
      <c r="I1101" s="5">
        <f t="shared" si="141"/>
        <v>1</v>
      </c>
      <c r="J1101" s="5">
        <f t="shared" si="142"/>
        <v>37</v>
      </c>
      <c r="K1101" s="5" t="str">
        <f t="shared" si="143"/>
        <v/>
      </c>
      <c r="L1101" s="5">
        <f t="shared" si="144"/>
        <v>1</v>
      </c>
      <c r="M1101" s="5" t="str">
        <f t="shared" si="145"/>
        <v>253</v>
      </c>
    </row>
    <row r="1102" spans="1:13" hidden="1">
      <c r="A1102" s="304" t="s">
        <v>3774</v>
      </c>
      <c r="B1102" s="65" t="str">
        <f t="shared" si="138"/>
        <v>25334</v>
      </c>
      <c r="C1102" s="66" t="s">
        <v>1496</v>
      </c>
      <c r="D1102" s="301" t="str">
        <f t="shared" si="139"/>
        <v>N01,N02</v>
      </c>
      <c r="E1102" s="5" t="str">
        <f t="shared" si="140"/>
        <v>N01,N02</v>
      </c>
      <c r="F1102" s="5" t="s">
        <v>97</v>
      </c>
      <c r="G1102" s="18">
        <v>21</v>
      </c>
      <c r="H1102" s="300" t="s">
        <v>3421</v>
      </c>
      <c r="I1102" s="5">
        <f t="shared" si="141"/>
        <v>2</v>
      </c>
      <c r="J1102" s="5">
        <f t="shared" si="142"/>
        <v>58</v>
      </c>
      <c r="K1102" s="5" t="str">
        <f t="shared" si="143"/>
        <v/>
      </c>
      <c r="L1102" s="5">
        <f t="shared" si="144"/>
        <v>2</v>
      </c>
      <c r="M1102" s="5" t="str">
        <f t="shared" si="145"/>
        <v>253</v>
      </c>
    </row>
    <row r="1103" spans="1:13">
      <c r="A1103" s="303" t="s">
        <v>3774</v>
      </c>
      <c r="B1103" s="65" t="str">
        <f t="shared" si="138"/>
        <v>25334</v>
      </c>
      <c r="C1103" s="65" t="s">
        <v>1496</v>
      </c>
      <c r="D1103" s="301" t="str">
        <f t="shared" si="139"/>
        <v>N01-N03</v>
      </c>
      <c r="E1103" s="5" t="str">
        <f t="shared" si="140"/>
        <v>N01,N02,N03</v>
      </c>
      <c r="F1103" s="5" t="s">
        <v>95</v>
      </c>
      <c r="G1103" s="18">
        <v>22</v>
      </c>
      <c r="H1103" s="300" t="s">
        <v>3421</v>
      </c>
      <c r="I1103" s="5">
        <f t="shared" si="141"/>
        <v>3</v>
      </c>
      <c r="J1103" s="5">
        <f t="shared" si="142"/>
        <v>80</v>
      </c>
      <c r="K1103" s="5" t="str">
        <f t="shared" si="143"/>
        <v>X</v>
      </c>
      <c r="L1103" s="5">
        <f t="shared" si="144"/>
        <v>3</v>
      </c>
      <c r="M1103" s="5" t="str">
        <f t="shared" si="145"/>
        <v>253</v>
      </c>
    </row>
    <row r="1104" spans="1:13">
      <c r="A1104" s="304" t="s">
        <v>3775</v>
      </c>
      <c r="B1104" s="65" t="str">
        <f t="shared" si="138"/>
        <v>25335</v>
      </c>
      <c r="C1104" s="66" t="s">
        <v>1497</v>
      </c>
      <c r="D1104" s="301" t="str">
        <f t="shared" si="139"/>
        <v>N01</v>
      </c>
      <c r="E1104" s="5" t="str">
        <f t="shared" si="140"/>
        <v>N01</v>
      </c>
      <c r="F1104" s="5" t="s">
        <v>92</v>
      </c>
      <c r="G1104" s="18">
        <v>45</v>
      </c>
      <c r="H1104" s="300" t="s">
        <v>3422</v>
      </c>
      <c r="I1104" s="5">
        <f t="shared" si="141"/>
        <v>1</v>
      </c>
      <c r="J1104" s="5">
        <f t="shared" si="142"/>
        <v>45</v>
      </c>
      <c r="K1104" s="5" t="str">
        <f t="shared" si="143"/>
        <v>X</v>
      </c>
      <c r="L1104" s="5">
        <f t="shared" si="144"/>
        <v>1</v>
      </c>
      <c r="M1104" s="5" t="str">
        <f t="shared" si="145"/>
        <v>253</v>
      </c>
    </row>
    <row r="1105" spans="1:13" hidden="1">
      <c r="A1105" s="303" t="s">
        <v>3776</v>
      </c>
      <c r="B1105" s="65" t="str">
        <f t="shared" si="138"/>
        <v>25336</v>
      </c>
      <c r="C1105" s="65" t="s">
        <v>1498</v>
      </c>
      <c r="D1105" s="301" t="str">
        <f t="shared" si="139"/>
        <v>N01</v>
      </c>
      <c r="E1105" s="5" t="str">
        <f t="shared" si="140"/>
        <v>N01</v>
      </c>
      <c r="F1105" s="5" t="s">
        <v>92</v>
      </c>
      <c r="G1105" s="18">
        <v>66</v>
      </c>
      <c r="H1105" s="300" t="s">
        <v>3422</v>
      </c>
      <c r="I1105" s="5">
        <f t="shared" si="141"/>
        <v>1</v>
      </c>
      <c r="J1105" s="5">
        <f t="shared" si="142"/>
        <v>66</v>
      </c>
      <c r="K1105" s="5" t="str">
        <f t="shared" si="143"/>
        <v/>
      </c>
      <c r="L1105" s="5">
        <f t="shared" si="144"/>
        <v>1</v>
      </c>
      <c r="M1105" s="5" t="str">
        <f t="shared" si="145"/>
        <v>253</v>
      </c>
    </row>
    <row r="1106" spans="1:13">
      <c r="A1106" s="304" t="s">
        <v>3776</v>
      </c>
      <c r="B1106" s="65" t="str">
        <f t="shared" si="138"/>
        <v>25336</v>
      </c>
      <c r="C1106" s="66" t="s">
        <v>1498</v>
      </c>
      <c r="D1106" s="301" t="str">
        <f t="shared" si="139"/>
        <v>N01-N02</v>
      </c>
      <c r="E1106" s="5" t="str">
        <f t="shared" si="140"/>
        <v>N01,N02</v>
      </c>
      <c r="F1106" s="5" t="s">
        <v>97</v>
      </c>
      <c r="G1106" s="18">
        <v>1</v>
      </c>
      <c r="H1106" s="300" t="s">
        <v>3422</v>
      </c>
      <c r="I1106" s="5">
        <f t="shared" si="141"/>
        <v>2</v>
      </c>
      <c r="J1106" s="5">
        <f t="shared" si="142"/>
        <v>67</v>
      </c>
      <c r="K1106" s="5" t="str">
        <f t="shared" si="143"/>
        <v>X</v>
      </c>
      <c r="L1106" s="5">
        <f t="shared" si="144"/>
        <v>2</v>
      </c>
      <c r="M1106" s="5" t="str">
        <f t="shared" si="145"/>
        <v>253</v>
      </c>
    </row>
    <row r="1107" spans="1:13" hidden="1">
      <c r="A1107" s="303" t="s">
        <v>3777</v>
      </c>
      <c r="B1107" s="65" t="str">
        <f t="shared" si="138"/>
        <v>25341</v>
      </c>
      <c r="C1107" s="65" t="s">
        <v>1499</v>
      </c>
      <c r="D1107" s="301" t="str">
        <f t="shared" si="139"/>
        <v>N01</v>
      </c>
      <c r="E1107" s="5" t="str">
        <f t="shared" si="140"/>
        <v>N01</v>
      </c>
      <c r="F1107" s="5" t="s">
        <v>92</v>
      </c>
      <c r="G1107" s="18">
        <v>31</v>
      </c>
      <c r="H1107" s="300" t="s">
        <v>3419</v>
      </c>
      <c r="I1107" s="5">
        <f t="shared" si="141"/>
        <v>1</v>
      </c>
      <c r="J1107" s="5">
        <f t="shared" si="142"/>
        <v>31</v>
      </c>
      <c r="K1107" s="5" t="str">
        <f t="shared" si="143"/>
        <v/>
      </c>
      <c r="L1107" s="5">
        <f t="shared" si="144"/>
        <v>1</v>
      </c>
      <c r="M1107" s="5" t="str">
        <f t="shared" si="145"/>
        <v>253</v>
      </c>
    </row>
    <row r="1108" spans="1:13" hidden="1">
      <c r="A1108" s="304" t="s">
        <v>3777</v>
      </c>
      <c r="B1108" s="65" t="str">
        <f t="shared" si="138"/>
        <v>25341</v>
      </c>
      <c r="C1108" s="66" t="s">
        <v>1499</v>
      </c>
      <c r="D1108" s="301" t="str">
        <f t="shared" si="139"/>
        <v>N01,N02</v>
      </c>
      <c r="E1108" s="5" t="str">
        <f t="shared" si="140"/>
        <v>N01,N02</v>
      </c>
      <c r="F1108" s="5" t="s">
        <v>97</v>
      </c>
      <c r="G1108" s="18">
        <v>29</v>
      </c>
      <c r="H1108" s="300" t="s">
        <v>3419</v>
      </c>
      <c r="I1108" s="5">
        <f t="shared" si="141"/>
        <v>2</v>
      </c>
      <c r="J1108" s="5">
        <f t="shared" si="142"/>
        <v>60</v>
      </c>
      <c r="K1108" s="5" t="str">
        <f t="shared" si="143"/>
        <v/>
      </c>
      <c r="L1108" s="5">
        <f t="shared" si="144"/>
        <v>2</v>
      </c>
      <c r="M1108" s="5" t="str">
        <f t="shared" si="145"/>
        <v>253</v>
      </c>
    </row>
    <row r="1109" spans="1:13" hidden="1">
      <c r="A1109" s="303" t="s">
        <v>3777</v>
      </c>
      <c r="B1109" s="65" t="str">
        <f t="shared" si="138"/>
        <v>25341</v>
      </c>
      <c r="C1109" s="65" t="s">
        <v>1499</v>
      </c>
      <c r="D1109" s="301" t="str">
        <f t="shared" si="139"/>
        <v>N01,N02,N03</v>
      </c>
      <c r="E1109" s="5" t="str">
        <f t="shared" si="140"/>
        <v>N01,N02,N03</v>
      </c>
      <c r="F1109" s="5" t="s">
        <v>95</v>
      </c>
      <c r="G1109" s="18">
        <v>24</v>
      </c>
      <c r="H1109" s="300" t="s">
        <v>3419</v>
      </c>
      <c r="I1109" s="5">
        <f t="shared" si="141"/>
        <v>3</v>
      </c>
      <c r="J1109" s="5">
        <f t="shared" si="142"/>
        <v>84</v>
      </c>
      <c r="K1109" s="5" t="str">
        <f t="shared" si="143"/>
        <v/>
      </c>
      <c r="L1109" s="5">
        <f t="shared" si="144"/>
        <v>3</v>
      </c>
      <c r="M1109" s="5" t="str">
        <f t="shared" si="145"/>
        <v>253</v>
      </c>
    </row>
    <row r="1110" spans="1:13" hidden="1">
      <c r="A1110" s="304" t="s">
        <v>3777</v>
      </c>
      <c r="B1110" s="65" t="str">
        <f t="shared" si="138"/>
        <v>25341</v>
      </c>
      <c r="C1110" s="66" t="s">
        <v>1499</v>
      </c>
      <c r="D1110" s="301" t="str">
        <f t="shared" si="139"/>
        <v>N01,N02,N03,N04</v>
      </c>
      <c r="E1110" s="5" t="str">
        <f t="shared" si="140"/>
        <v>N01,N02,N03,N04</v>
      </c>
      <c r="F1110" s="5" t="s">
        <v>96</v>
      </c>
      <c r="G1110" s="18">
        <v>14</v>
      </c>
      <c r="H1110" s="300" t="s">
        <v>3419</v>
      </c>
      <c r="I1110" s="5">
        <f t="shared" si="141"/>
        <v>4</v>
      </c>
      <c r="J1110" s="5">
        <f t="shared" si="142"/>
        <v>98</v>
      </c>
      <c r="K1110" s="5" t="str">
        <f t="shared" si="143"/>
        <v/>
      </c>
      <c r="L1110" s="5">
        <f t="shared" si="144"/>
        <v>4</v>
      </c>
      <c r="M1110" s="5" t="str">
        <f t="shared" si="145"/>
        <v>253</v>
      </c>
    </row>
    <row r="1111" spans="1:13" hidden="1">
      <c r="A1111" s="303" t="s">
        <v>3777</v>
      </c>
      <c r="B1111" s="65" t="str">
        <f t="shared" si="138"/>
        <v>25341</v>
      </c>
      <c r="C1111" s="65" t="s">
        <v>1499</v>
      </c>
      <c r="D1111" s="301" t="str">
        <f t="shared" si="139"/>
        <v>N01,N02,N03,N04,N05</v>
      </c>
      <c r="E1111" s="5" t="str">
        <f t="shared" si="140"/>
        <v>N01,N02,N03,N04,N05</v>
      </c>
      <c r="F1111" s="5" t="s">
        <v>94</v>
      </c>
      <c r="G1111" s="18">
        <v>31</v>
      </c>
      <c r="H1111" s="300" t="s">
        <v>3419</v>
      </c>
      <c r="I1111" s="5">
        <f t="shared" si="141"/>
        <v>5</v>
      </c>
      <c r="J1111" s="5">
        <f t="shared" si="142"/>
        <v>129</v>
      </c>
      <c r="K1111" s="5" t="str">
        <f t="shared" si="143"/>
        <v/>
      </c>
      <c r="L1111" s="5">
        <f t="shared" si="144"/>
        <v>5</v>
      </c>
      <c r="M1111" s="5" t="str">
        <f t="shared" si="145"/>
        <v>253</v>
      </c>
    </row>
    <row r="1112" spans="1:13" hidden="1">
      <c r="A1112" s="304" t="s">
        <v>3777</v>
      </c>
      <c r="B1112" s="65" t="str">
        <f t="shared" si="138"/>
        <v>25341</v>
      </c>
      <c r="C1112" s="66" t="s">
        <v>1499</v>
      </c>
      <c r="D1112" s="301" t="str">
        <f t="shared" si="139"/>
        <v>N01,N02,N03,N04,N05,N06</v>
      </c>
      <c r="E1112" s="5" t="str">
        <f t="shared" si="140"/>
        <v>N01,N02,N03,N04,N05,N06</v>
      </c>
      <c r="F1112" s="5" t="s">
        <v>93</v>
      </c>
      <c r="G1112" s="18">
        <v>28</v>
      </c>
      <c r="H1112" s="300" t="s">
        <v>3419</v>
      </c>
      <c r="I1112" s="5">
        <f t="shared" si="141"/>
        <v>6</v>
      </c>
      <c r="J1112" s="5">
        <f t="shared" si="142"/>
        <v>157</v>
      </c>
      <c r="K1112" s="5" t="str">
        <f t="shared" si="143"/>
        <v/>
      </c>
      <c r="L1112" s="5">
        <f t="shared" si="144"/>
        <v>6</v>
      </c>
      <c r="M1112" s="5" t="str">
        <f t="shared" si="145"/>
        <v>253</v>
      </c>
    </row>
    <row r="1113" spans="1:13" hidden="1">
      <c r="A1113" s="303" t="s">
        <v>3777</v>
      </c>
      <c r="B1113" s="65" t="str">
        <f t="shared" si="138"/>
        <v>25341</v>
      </c>
      <c r="C1113" s="65" t="s">
        <v>1499</v>
      </c>
      <c r="D1113" s="301" t="str">
        <f t="shared" si="139"/>
        <v>N01,N02,N03,N04,N05,N06,N07</v>
      </c>
      <c r="E1113" s="5" t="str">
        <f t="shared" si="140"/>
        <v>N01,N02,N03,N04,N05,N06,N07</v>
      </c>
      <c r="F1113" s="5" t="s">
        <v>122</v>
      </c>
      <c r="G1113" s="18">
        <v>31</v>
      </c>
      <c r="H1113" s="300" t="s">
        <v>3419</v>
      </c>
      <c r="I1113" s="5">
        <f t="shared" si="141"/>
        <v>7</v>
      </c>
      <c r="J1113" s="5">
        <f t="shared" si="142"/>
        <v>188</v>
      </c>
      <c r="K1113" s="5" t="str">
        <f t="shared" si="143"/>
        <v/>
      </c>
      <c r="L1113" s="5">
        <f t="shared" si="144"/>
        <v>7</v>
      </c>
      <c r="M1113" s="5" t="str">
        <f t="shared" si="145"/>
        <v>253</v>
      </c>
    </row>
    <row r="1114" spans="1:13">
      <c r="A1114" s="304" t="s">
        <v>3777</v>
      </c>
      <c r="B1114" s="65" t="str">
        <f t="shared" si="138"/>
        <v>25341</v>
      </c>
      <c r="C1114" s="66" t="s">
        <v>1499</v>
      </c>
      <c r="D1114" s="301" t="str">
        <f t="shared" si="139"/>
        <v>N01-N08</v>
      </c>
      <c r="E1114" s="5" t="str">
        <f t="shared" si="140"/>
        <v>N01,N02,N03,N04,N05,N06,N07,N08</v>
      </c>
      <c r="F1114" s="5" t="s">
        <v>99</v>
      </c>
      <c r="G1114" s="18">
        <v>29</v>
      </c>
      <c r="H1114" s="300" t="s">
        <v>3419</v>
      </c>
      <c r="I1114" s="5">
        <f t="shared" si="141"/>
        <v>8</v>
      </c>
      <c r="J1114" s="5">
        <f t="shared" si="142"/>
        <v>217</v>
      </c>
      <c r="K1114" s="5" t="str">
        <f t="shared" si="143"/>
        <v>X</v>
      </c>
      <c r="L1114" s="5">
        <f t="shared" si="144"/>
        <v>8</v>
      </c>
      <c r="M1114" s="5" t="str">
        <f t="shared" si="145"/>
        <v>253</v>
      </c>
    </row>
    <row r="1115" spans="1:13">
      <c r="A1115" s="303" t="s">
        <v>3778</v>
      </c>
      <c r="B1115" s="65" t="str">
        <f t="shared" si="138"/>
        <v>25404</v>
      </c>
      <c r="C1115" s="65" t="s">
        <v>994</v>
      </c>
      <c r="D1115" s="301" t="str">
        <f t="shared" si="139"/>
        <v>N01</v>
      </c>
      <c r="E1115" s="5" t="str">
        <f t="shared" si="140"/>
        <v>N01</v>
      </c>
      <c r="F1115" s="5" t="s">
        <v>92</v>
      </c>
      <c r="G1115" s="18">
        <v>35</v>
      </c>
      <c r="H1115" s="300" t="s">
        <v>3420</v>
      </c>
      <c r="I1115" s="5">
        <f t="shared" si="141"/>
        <v>1</v>
      </c>
      <c r="J1115" s="5">
        <f t="shared" si="142"/>
        <v>35</v>
      </c>
      <c r="K1115" s="5" t="str">
        <f t="shared" si="143"/>
        <v>X</v>
      </c>
      <c r="L1115" s="5">
        <f t="shared" si="144"/>
        <v>1</v>
      </c>
      <c r="M1115" s="5" t="str">
        <f t="shared" si="145"/>
        <v>254</v>
      </c>
    </row>
    <row r="1116" spans="1:13" hidden="1">
      <c r="A1116" s="304" t="s">
        <v>3779</v>
      </c>
      <c r="B1116" s="65" t="str">
        <f t="shared" si="138"/>
        <v>25420</v>
      </c>
      <c r="C1116" s="66" t="s">
        <v>1502</v>
      </c>
      <c r="D1116" s="301" t="str">
        <f t="shared" si="139"/>
        <v>N01</v>
      </c>
      <c r="E1116" s="5" t="str">
        <f t="shared" si="140"/>
        <v>N01</v>
      </c>
      <c r="F1116" s="5" t="s">
        <v>92</v>
      </c>
      <c r="G1116" s="18">
        <v>29</v>
      </c>
      <c r="H1116" s="300" t="s">
        <v>3420</v>
      </c>
      <c r="I1116" s="5">
        <f t="shared" si="141"/>
        <v>1</v>
      </c>
      <c r="J1116" s="5">
        <f t="shared" si="142"/>
        <v>29</v>
      </c>
      <c r="K1116" s="5" t="str">
        <f t="shared" si="143"/>
        <v/>
      </c>
      <c r="L1116" s="5">
        <f t="shared" si="144"/>
        <v>1</v>
      </c>
      <c r="M1116" s="5" t="str">
        <f t="shared" si="145"/>
        <v>254</v>
      </c>
    </row>
    <row r="1117" spans="1:13" hidden="1">
      <c r="A1117" s="303" t="s">
        <v>3779</v>
      </c>
      <c r="B1117" s="65" t="str">
        <f t="shared" si="138"/>
        <v>25420</v>
      </c>
      <c r="C1117" s="65" t="s">
        <v>1502</v>
      </c>
      <c r="D1117" s="301" t="str">
        <f t="shared" si="139"/>
        <v>N01,N02</v>
      </c>
      <c r="E1117" s="5" t="str">
        <f t="shared" si="140"/>
        <v>N01,N02</v>
      </c>
      <c r="F1117" s="5" t="s">
        <v>97</v>
      </c>
      <c r="G1117" s="18">
        <v>24</v>
      </c>
      <c r="H1117" s="300" t="s">
        <v>3420</v>
      </c>
      <c r="I1117" s="5">
        <f t="shared" si="141"/>
        <v>2</v>
      </c>
      <c r="J1117" s="5">
        <f t="shared" si="142"/>
        <v>53</v>
      </c>
      <c r="K1117" s="5" t="str">
        <f t="shared" si="143"/>
        <v/>
      </c>
      <c r="L1117" s="5">
        <f t="shared" si="144"/>
        <v>2</v>
      </c>
      <c r="M1117" s="5" t="str">
        <f t="shared" si="145"/>
        <v>254</v>
      </c>
    </row>
    <row r="1118" spans="1:13">
      <c r="A1118" s="304" t="s">
        <v>3779</v>
      </c>
      <c r="B1118" s="65" t="str">
        <f t="shared" si="138"/>
        <v>25420</v>
      </c>
      <c r="C1118" s="66" t="s">
        <v>1502</v>
      </c>
      <c r="D1118" s="301" t="str">
        <f t="shared" si="139"/>
        <v>N01-N03</v>
      </c>
      <c r="E1118" s="5" t="str">
        <f t="shared" si="140"/>
        <v>N01,N02,N03</v>
      </c>
      <c r="F1118" s="5" t="s">
        <v>95</v>
      </c>
      <c r="G1118" s="18">
        <v>28</v>
      </c>
      <c r="H1118" s="300" t="s">
        <v>3420</v>
      </c>
      <c r="I1118" s="5">
        <f t="shared" si="141"/>
        <v>3</v>
      </c>
      <c r="J1118" s="5">
        <f t="shared" si="142"/>
        <v>81</v>
      </c>
      <c r="K1118" s="5" t="str">
        <f t="shared" si="143"/>
        <v>X</v>
      </c>
      <c r="L1118" s="5">
        <f t="shared" si="144"/>
        <v>3</v>
      </c>
      <c r="M1118" s="5" t="str">
        <f t="shared" si="145"/>
        <v>254</v>
      </c>
    </row>
    <row r="1119" spans="1:13">
      <c r="A1119" s="303" t="s">
        <v>3780</v>
      </c>
      <c r="B1119" s="65" t="str">
        <f t="shared" si="138"/>
        <v>25448</v>
      </c>
      <c r="C1119" s="65" t="s">
        <v>1506</v>
      </c>
      <c r="D1119" s="301" t="str">
        <f t="shared" si="139"/>
        <v>N02</v>
      </c>
      <c r="E1119" s="5" t="str">
        <f t="shared" si="140"/>
        <v>N02</v>
      </c>
      <c r="F1119" s="5" t="s">
        <v>97</v>
      </c>
      <c r="G1119" s="18">
        <v>45</v>
      </c>
      <c r="H1119" s="300" t="s">
        <v>3421</v>
      </c>
      <c r="I1119" s="5">
        <f t="shared" si="141"/>
        <v>1</v>
      </c>
      <c r="J1119" s="5">
        <f t="shared" si="142"/>
        <v>45</v>
      </c>
      <c r="K1119" s="5" t="str">
        <f t="shared" si="143"/>
        <v>X</v>
      </c>
      <c r="L1119" s="5">
        <f t="shared" si="144"/>
        <v>1</v>
      </c>
      <c r="M1119" s="5" t="str">
        <f t="shared" si="145"/>
        <v>254</v>
      </c>
    </row>
    <row r="1120" spans="1:13" hidden="1">
      <c r="A1120" s="304" t="s">
        <v>3781</v>
      </c>
      <c r="B1120" s="65" t="str">
        <f t="shared" si="138"/>
        <v>25449E</v>
      </c>
      <c r="C1120" s="66" t="s">
        <v>996</v>
      </c>
      <c r="D1120" s="301" t="str">
        <f t="shared" si="139"/>
        <v>N01</v>
      </c>
      <c r="E1120" s="5" t="str">
        <f t="shared" si="140"/>
        <v>N01</v>
      </c>
      <c r="F1120" s="5" t="s">
        <v>92</v>
      </c>
      <c r="G1120" s="18">
        <v>32</v>
      </c>
      <c r="H1120" s="300" t="s">
        <v>3421</v>
      </c>
      <c r="I1120" s="5">
        <f t="shared" si="141"/>
        <v>1</v>
      </c>
      <c r="J1120" s="5">
        <f t="shared" si="142"/>
        <v>32</v>
      </c>
      <c r="K1120" s="5" t="str">
        <f t="shared" si="143"/>
        <v/>
      </c>
      <c r="L1120" s="5">
        <f t="shared" si="144"/>
        <v>1</v>
      </c>
      <c r="M1120" s="5" t="str">
        <f t="shared" si="145"/>
        <v>254</v>
      </c>
    </row>
    <row r="1121" spans="1:13" hidden="1">
      <c r="A1121" s="303" t="s">
        <v>3781</v>
      </c>
      <c r="B1121" s="65" t="str">
        <f t="shared" si="138"/>
        <v>25449E</v>
      </c>
      <c r="C1121" s="65" t="s">
        <v>996</v>
      </c>
      <c r="D1121" s="301" t="str">
        <f t="shared" si="139"/>
        <v>N01,N02</v>
      </c>
      <c r="E1121" s="5" t="str">
        <f t="shared" si="140"/>
        <v>N01,N02</v>
      </c>
      <c r="F1121" s="5" t="s">
        <v>97</v>
      </c>
      <c r="G1121" s="18">
        <v>25</v>
      </c>
      <c r="H1121" s="300" t="s">
        <v>3421</v>
      </c>
      <c r="I1121" s="5">
        <f t="shared" si="141"/>
        <v>2</v>
      </c>
      <c r="J1121" s="5">
        <f t="shared" si="142"/>
        <v>57</v>
      </c>
      <c r="K1121" s="5" t="str">
        <f t="shared" si="143"/>
        <v/>
      </c>
      <c r="L1121" s="5">
        <f t="shared" si="144"/>
        <v>2</v>
      </c>
      <c r="M1121" s="5" t="str">
        <f t="shared" si="145"/>
        <v>254</v>
      </c>
    </row>
    <row r="1122" spans="1:13" hidden="1">
      <c r="A1122" s="304" t="s">
        <v>3781</v>
      </c>
      <c r="B1122" s="65" t="str">
        <f t="shared" si="138"/>
        <v>25449E</v>
      </c>
      <c r="C1122" s="66" t="s">
        <v>996</v>
      </c>
      <c r="D1122" s="301" t="str">
        <f t="shared" si="139"/>
        <v>N01,N02,N03</v>
      </c>
      <c r="E1122" s="5" t="str">
        <f t="shared" si="140"/>
        <v>N01,N02,N03</v>
      </c>
      <c r="F1122" s="5" t="s">
        <v>95</v>
      </c>
      <c r="G1122" s="18">
        <v>46</v>
      </c>
      <c r="H1122" s="300" t="s">
        <v>3421</v>
      </c>
      <c r="I1122" s="5">
        <f t="shared" si="141"/>
        <v>3</v>
      </c>
      <c r="J1122" s="5">
        <f t="shared" si="142"/>
        <v>103</v>
      </c>
      <c r="K1122" s="5" t="str">
        <f t="shared" si="143"/>
        <v/>
      </c>
      <c r="L1122" s="5">
        <f t="shared" si="144"/>
        <v>3</v>
      </c>
      <c r="M1122" s="5" t="str">
        <f t="shared" si="145"/>
        <v>254</v>
      </c>
    </row>
    <row r="1123" spans="1:13" hidden="1">
      <c r="A1123" s="303" t="s">
        <v>3781</v>
      </c>
      <c r="B1123" s="65" t="str">
        <f t="shared" si="138"/>
        <v>25449E</v>
      </c>
      <c r="C1123" s="65" t="s">
        <v>996</v>
      </c>
      <c r="D1123" s="301" t="str">
        <f t="shared" si="139"/>
        <v>N01,N02,N03,N04</v>
      </c>
      <c r="E1123" s="5" t="str">
        <f t="shared" si="140"/>
        <v>N01,N02,N03,N04</v>
      </c>
      <c r="F1123" s="5" t="s">
        <v>96</v>
      </c>
      <c r="G1123" s="18">
        <v>45</v>
      </c>
      <c r="H1123" s="300" t="s">
        <v>3421</v>
      </c>
      <c r="I1123" s="5">
        <f t="shared" si="141"/>
        <v>4</v>
      </c>
      <c r="J1123" s="5">
        <f t="shared" si="142"/>
        <v>148</v>
      </c>
      <c r="K1123" s="5" t="str">
        <f t="shared" si="143"/>
        <v/>
      </c>
      <c r="L1123" s="5">
        <f t="shared" si="144"/>
        <v>4</v>
      </c>
      <c r="M1123" s="5" t="str">
        <f t="shared" si="145"/>
        <v>254</v>
      </c>
    </row>
    <row r="1124" spans="1:13">
      <c r="A1124" s="304" t="s">
        <v>3781</v>
      </c>
      <c r="B1124" s="65" t="str">
        <f t="shared" si="138"/>
        <v>25449E</v>
      </c>
      <c r="C1124" s="66" t="s">
        <v>996</v>
      </c>
      <c r="D1124" s="301" t="str">
        <f t="shared" si="139"/>
        <v>N01-N05</v>
      </c>
      <c r="E1124" s="5" t="str">
        <f t="shared" si="140"/>
        <v>N01,N02,N03,N04,N05</v>
      </c>
      <c r="F1124" s="5" t="s">
        <v>94</v>
      </c>
      <c r="G1124" s="18">
        <v>22</v>
      </c>
      <c r="H1124" s="300" t="s">
        <v>3421</v>
      </c>
      <c r="I1124" s="5">
        <f t="shared" si="141"/>
        <v>5</v>
      </c>
      <c r="J1124" s="5">
        <f t="shared" si="142"/>
        <v>170</v>
      </c>
      <c r="K1124" s="5" t="str">
        <f t="shared" si="143"/>
        <v>X</v>
      </c>
      <c r="L1124" s="5">
        <f t="shared" si="144"/>
        <v>5</v>
      </c>
      <c r="M1124" s="5" t="str">
        <f t="shared" si="145"/>
        <v>254</v>
      </c>
    </row>
    <row r="1125" spans="1:13" hidden="1">
      <c r="A1125" s="303" t="s">
        <v>3782</v>
      </c>
      <c r="B1125" s="65" t="str">
        <f t="shared" si="138"/>
        <v>25451</v>
      </c>
      <c r="C1125" s="65" t="s">
        <v>3414</v>
      </c>
      <c r="D1125" s="301" t="str">
        <f t="shared" si="139"/>
        <v>N01</v>
      </c>
      <c r="E1125" s="5" t="str">
        <f t="shared" si="140"/>
        <v>N01</v>
      </c>
      <c r="F1125" s="5" t="s">
        <v>92</v>
      </c>
      <c r="G1125" s="18">
        <v>14</v>
      </c>
      <c r="H1125" s="300" t="s">
        <v>3420</v>
      </c>
      <c r="I1125" s="5">
        <f t="shared" si="141"/>
        <v>1</v>
      </c>
      <c r="J1125" s="5">
        <f t="shared" si="142"/>
        <v>14</v>
      </c>
      <c r="K1125" s="5" t="str">
        <f t="shared" si="143"/>
        <v/>
      </c>
      <c r="L1125" s="5">
        <f t="shared" si="144"/>
        <v>1</v>
      </c>
      <c r="M1125" s="5" t="str">
        <f t="shared" si="145"/>
        <v>254</v>
      </c>
    </row>
    <row r="1126" spans="1:13">
      <c r="A1126" s="304" t="s">
        <v>3782</v>
      </c>
      <c r="B1126" s="65" t="str">
        <f t="shared" si="138"/>
        <v>25451</v>
      </c>
      <c r="C1126" s="66" t="s">
        <v>3414</v>
      </c>
      <c r="D1126" s="301" t="str">
        <f t="shared" si="139"/>
        <v>N01-N02</v>
      </c>
      <c r="E1126" s="5" t="str">
        <f t="shared" si="140"/>
        <v>N01,N02</v>
      </c>
      <c r="F1126" s="5" t="s">
        <v>97</v>
      </c>
      <c r="G1126" s="18">
        <v>10</v>
      </c>
      <c r="H1126" s="300" t="s">
        <v>3420</v>
      </c>
      <c r="I1126" s="5">
        <f t="shared" si="141"/>
        <v>2</v>
      </c>
      <c r="J1126" s="5">
        <f t="shared" si="142"/>
        <v>24</v>
      </c>
      <c r="K1126" s="5" t="str">
        <f t="shared" si="143"/>
        <v>X</v>
      </c>
      <c r="L1126" s="5">
        <f t="shared" si="144"/>
        <v>2</v>
      </c>
      <c r="M1126" s="5" t="str">
        <f t="shared" si="145"/>
        <v>254</v>
      </c>
    </row>
    <row r="1127" spans="1:13">
      <c r="A1127" s="303" t="s">
        <v>3783</v>
      </c>
      <c r="B1127" s="65" t="str">
        <f t="shared" si="138"/>
        <v>25455E</v>
      </c>
      <c r="C1127" s="65" t="s">
        <v>1514</v>
      </c>
      <c r="D1127" s="301" t="str">
        <f t="shared" si="139"/>
        <v>N02</v>
      </c>
      <c r="E1127" s="5" t="str">
        <f t="shared" si="140"/>
        <v>N02</v>
      </c>
      <c r="F1127" s="5" t="s">
        <v>97</v>
      </c>
      <c r="G1127" s="18">
        <v>32</v>
      </c>
      <c r="H1127" s="300" t="s">
        <v>3421</v>
      </c>
      <c r="I1127" s="5">
        <f t="shared" si="141"/>
        <v>1</v>
      </c>
      <c r="J1127" s="5">
        <f t="shared" si="142"/>
        <v>32</v>
      </c>
      <c r="K1127" s="5" t="str">
        <f t="shared" si="143"/>
        <v>X</v>
      </c>
      <c r="L1127" s="5">
        <f t="shared" si="144"/>
        <v>1</v>
      </c>
      <c r="M1127" s="5" t="str">
        <f t="shared" si="145"/>
        <v>254</v>
      </c>
    </row>
    <row r="1128" spans="1:13" hidden="1">
      <c r="A1128" s="304" t="s">
        <v>3784</v>
      </c>
      <c r="B1128" s="65" t="str">
        <f t="shared" si="138"/>
        <v>25456</v>
      </c>
      <c r="C1128" s="66" t="s">
        <v>1515</v>
      </c>
      <c r="D1128" s="301" t="str">
        <f t="shared" si="139"/>
        <v>N01</v>
      </c>
      <c r="E1128" s="5" t="str">
        <f t="shared" si="140"/>
        <v>N01</v>
      </c>
      <c r="F1128" s="5" t="s">
        <v>92</v>
      </c>
      <c r="G1128" s="18">
        <v>30</v>
      </c>
      <c r="H1128" s="300" t="s">
        <v>3419</v>
      </c>
      <c r="I1128" s="5">
        <f t="shared" si="141"/>
        <v>1</v>
      </c>
      <c r="J1128" s="5">
        <f t="shared" si="142"/>
        <v>30</v>
      </c>
      <c r="K1128" s="5" t="str">
        <f t="shared" si="143"/>
        <v/>
      </c>
      <c r="L1128" s="5">
        <f t="shared" si="144"/>
        <v>1</v>
      </c>
      <c r="M1128" s="5" t="str">
        <f t="shared" si="145"/>
        <v>254</v>
      </c>
    </row>
    <row r="1129" spans="1:13" hidden="1">
      <c r="A1129" s="303" t="s">
        <v>3784</v>
      </c>
      <c r="B1129" s="65" t="str">
        <f t="shared" si="138"/>
        <v>25456</v>
      </c>
      <c r="C1129" s="65" t="s">
        <v>1515</v>
      </c>
      <c r="D1129" s="301" t="str">
        <f t="shared" si="139"/>
        <v>N01,N02</v>
      </c>
      <c r="E1129" s="5" t="str">
        <f t="shared" si="140"/>
        <v>N01,N02</v>
      </c>
      <c r="F1129" s="5" t="s">
        <v>97</v>
      </c>
      <c r="G1129" s="18">
        <v>22</v>
      </c>
      <c r="H1129" s="300" t="s">
        <v>3419</v>
      </c>
      <c r="I1129" s="5">
        <f t="shared" si="141"/>
        <v>2</v>
      </c>
      <c r="J1129" s="5">
        <f t="shared" si="142"/>
        <v>52</v>
      </c>
      <c r="K1129" s="5" t="str">
        <f t="shared" si="143"/>
        <v/>
      </c>
      <c r="L1129" s="5">
        <f t="shared" si="144"/>
        <v>2</v>
      </c>
      <c r="M1129" s="5" t="str">
        <f t="shared" si="145"/>
        <v>254</v>
      </c>
    </row>
    <row r="1130" spans="1:13" hidden="1">
      <c r="A1130" s="304" t="s">
        <v>3784</v>
      </c>
      <c r="B1130" s="65" t="str">
        <f t="shared" si="138"/>
        <v>25456</v>
      </c>
      <c r="C1130" s="66" t="s">
        <v>1515</v>
      </c>
      <c r="D1130" s="301" t="str">
        <f t="shared" si="139"/>
        <v>N01,N02,N03</v>
      </c>
      <c r="E1130" s="5" t="str">
        <f t="shared" si="140"/>
        <v>N01,N02,N03</v>
      </c>
      <c r="F1130" s="5" t="s">
        <v>95</v>
      </c>
      <c r="G1130" s="18">
        <v>29</v>
      </c>
      <c r="H1130" s="300" t="s">
        <v>3419</v>
      </c>
      <c r="I1130" s="5">
        <f t="shared" si="141"/>
        <v>3</v>
      </c>
      <c r="J1130" s="5">
        <f t="shared" si="142"/>
        <v>81</v>
      </c>
      <c r="K1130" s="5" t="str">
        <f t="shared" si="143"/>
        <v/>
      </c>
      <c r="L1130" s="5">
        <f t="shared" si="144"/>
        <v>3</v>
      </c>
      <c r="M1130" s="5" t="str">
        <f t="shared" si="145"/>
        <v>254</v>
      </c>
    </row>
    <row r="1131" spans="1:13" hidden="1">
      <c r="A1131" s="303" t="s">
        <v>3784</v>
      </c>
      <c r="B1131" s="65" t="str">
        <f t="shared" si="138"/>
        <v>25456</v>
      </c>
      <c r="C1131" s="65" t="s">
        <v>1515</v>
      </c>
      <c r="D1131" s="301" t="str">
        <f t="shared" si="139"/>
        <v>N01,N02,N03,N04</v>
      </c>
      <c r="E1131" s="5" t="str">
        <f t="shared" si="140"/>
        <v>N01,N02,N03,N04</v>
      </c>
      <c r="F1131" s="5" t="s">
        <v>96</v>
      </c>
      <c r="G1131" s="18">
        <v>27</v>
      </c>
      <c r="H1131" s="300" t="s">
        <v>3419</v>
      </c>
      <c r="I1131" s="5">
        <f t="shared" si="141"/>
        <v>4</v>
      </c>
      <c r="J1131" s="5">
        <f t="shared" si="142"/>
        <v>108</v>
      </c>
      <c r="K1131" s="5" t="str">
        <f t="shared" si="143"/>
        <v/>
      </c>
      <c r="L1131" s="5">
        <f t="shared" si="144"/>
        <v>4</v>
      </c>
      <c r="M1131" s="5" t="str">
        <f t="shared" si="145"/>
        <v>254</v>
      </c>
    </row>
    <row r="1132" spans="1:13" hidden="1">
      <c r="A1132" s="304" t="s">
        <v>3784</v>
      </c>
      <c r="B1132" s="65" t="str">
        <f t="shared" si="138"/>
        <v>25456</v>
      </c>
      <c r="C1132" s="66" t="s">
        <v>1515</v>
      </c>
      <c r="D1132" s="301" t="str">
        <f t="shared" si="139"/>
        <v>N01,N02,N03,N04,N05</v>
      </c>
      <c r="E1132" s="5" t="str">
        <f t="shared" si="140"/>
        <v>N01,N02,N03,N04,N05</v>
      </c>
      <c r="F1132" s="5" t="s">
        <v>94</v>
      </c>
      <c r="G1132" s="18">
        <v>31</v>
      </c>
      <c r="H1132" s="300" t="s">
        <v>3419</v>
      </c>
      <c r="I1132" s="5">
        <f t="shared" si="141"/>
        <v>5</v>
      </c>
      <c r="J1132" s="5">
        <f t="shared" si="142"/>
        <v>139</v>
      </c>
      <c r="K1132" s="5" t="str">
        <f t="shared" si="143"/>
        <v/>
      </c>
      <c r="L1132" s="5">
        <f t="shared" si="144"/>
        <v>5</v>
      </c>
      <c r="M1132" s="5" t="str">
        <f t="shared" si="145"/>
        <v>254</v>
      </c>
    </row>
    <row r="1133" spans="1:13" hidden="1">
      <c r="A1133" s="303" t="s">
        <v>3784</v>
      </c>
      <c r="B1133" s="65" t="str">
        <f t="shared" si="138"/>
        <v>25456</v>
      </c>
      <c r="C1133" s="65" t="s">
        <v>1515</v>
      </c>
      <c r="D1133" s="301" t="str">
        <f t="shared" si="139"/>
        <v>N01,N02,N03,N04,N05,N06</v>
      </c>
      <c r="E1133" s="5" t="str">
        <f t="shared" si="140"/>
        <v>N01,N02,N03,N04,N05,N06</v>
      </c>
      <c r="F1133" s="5" t="s">
        <v>93</v>
      </c>
      <c r="G1133" s="18">
        <v>30</v>
      </c>
      <c r="H1133" s="300" t="s">
        <v>3419</v>
      </c>
      <c r="I1133" s="5">
        <f t="shared" si="141"/>
        <v>6</v>
      </c>
      <c r="J1133" s="5">
        <f t="shared" si="142"/>
        <v>169</v>
      </c>
      <c r="K1133" s="5" t="str">
        <f t="shared" si="143"/>
        <v/>
      </c>
      <c r="L1133" s="5">
        <f t="shared" si="144"/>
        <v>6</v>
      </c>
      <c r="M1133" s="5" t="str">
        <f t="shared" si="145"/>
        <v>254</v>
      </c>
    </row>
    <row r="1134" spans="1:13" hidden="1">
      <c r="A1134" s="304" t="s">
        <v>3784</v>
      </c>
      <c r="B1134" s="65" t="str">
        <f t="shared" si="138"/>
        <v>25456</v>
      </c>
      <c r="C1134" s="66" t="s">
        <v>1515</v>
      </c>
      <c r="D1134" s="301" t="str">
        <f t="shared" si="139"/>
        <v>N01,N02,N03,N04,N05,N06,N07</v>
      </c>
      <c r="E1134" s="5" t="str">
        <f t="shared" si="140"/>
        <v>N01,N02,N03,N04,N05,N06,N07</v>
      </c>
      <c r="F1134" s="5" t="s">
        <v>122</v>
      </c>
      <c r="G1134" s="18">
        <v>30</v>
      </c>
      <c r="H1134" s="300" t="s">
        <v>3419</v>
      </c>
      <c r="I1134" s="5">
        <f t="shared" si="141"/>
        <v>7</v>
      </c>
      <c r="J1134" s="5">
        <f t="shared" si="142"/>
        <v>199</v>
      </c>
      <c r="K1134" s="5" t="str">
        <f t="shared" si="143"/>
        <v/>
      </c>
      <c r="L1134" s="5">
        <f t="shared" si="144"/>
        <v>7</v>
      </c>
      <c r="M1134" s="5" t="str">
        <f t="shared" si="145"/>
        <v>254</v>
      </c>
    </row>
    <row r="1135" spans="1:13">
      <c r="A1135" s="303" t="s">
        <v>3784</v>
      </c>
      <c r="B1135" s="65" t="str">
        <f t="shared" si="138"/>
        <v>25456</v>
      </c>
      <c r="C1135" s="65" t="s">
        <v>1515</v>
      </c>
      <c r="D1135" s="301" t="str">
        <f t="shared" si="139"/>
        <v>N01-N08</v>
      </c>
      <c r="E1135" s="5" t="str">
        <f t="shared" si="140"/>
        <v>N01,N02,N03,N04,N05,N06,N07,N08</v>
      </c>
      <c r="F1135" s="5" t="s">
        <v>99</v>
      </c>
      <c r="G1135" s="18">
        <v>30</v>
      </c>
      <c r="H1135" s="300" t="s">
        <v>3419</v>
      </c>
      <c r="I1135" s="5">
        <f t="shared" si="141"/>
        <v>8</v>
      </c>
      <c r="J1135" s="5">
        <f t="shared" si="142"/>
        <v>229</v>
      </c>
      <c r="K1135" s="5" t="str">
        <f t="shared" si="143"/>
        <v>X</v>
      </c>
      <c r="L1135" s="5">
        <f t="shared" si="144"/>
        <v>8</v>
      </c>
      <c r="M1135" s="5" t="str">
        <f t="shared" si="145"/>
        <v>254</v>
      </c>
    </row>
    <row r="1136" spans="1:13">
      <c r="A1136" s="304" t="s">
        <v>3785</v>
      </c>
      <c r="B1136" s="65" t="str">
        <f t="shared" si="138"/>
        <v>25458</v>
      </c>
      <c r="C1136" s="66" t="s">
        <v>1516</v>
      </c>
      <c r="D1136" s="301" t="str">
        <f t="shared" si="139"/>
        <v>N02</v>
      </c>
      <c r="E1136" s="5" t="str">
        <f t="shared" si="140"/>
        <v>N02</v>
      </c>
      <c r="F1136" s="5" t="s">
        <v>97</v>
      </c>
      <c r="G1136" s="18">
        <v>9</v>
      </c>
      <c r="H1136" s="300" t="s">
        <v>3420</v>
      </c>
      <c r="I1136" s="5">
        <f t="shared" si="141"/>
        <v>1</v>
      </c>
      <c r="J1136" s="5">
        <f t="shared" si="142"/>
        <v>9</v>
      </c>
      <c r="K1136" s="5" t="str">
        <f t="shared" si="143"/>
        <v>X</v>
      </c>
      <c r="L1136" s="5">
        <f t="shared" si="144"/>
        <v>1</v>
      </c>
      <c r="M1136" s="5" t="str">
        <f t="shared" si="145"/>
        <v>254</v>
      </c>
    </row>
    <row r="1137" spans="1:13" hidden="1">
      <c r="A1137" s="303" t="s">
        <v>3786</v>
      </c>
      <c r="B1137" s="65" t="str">
        <f t="shared" si="138"/>
        <v>25460</v>
      </c>
      <c r="C1137" s="65" t="s">
        <v>1508</v>
      </c>
      <c r="D1137" s="301" t="str">
        <f t="shared" si="139"/>
        <v>N01</v>
      </c>
      <c r="E1137" s="5" t="str">
        <f t="shared" si="140"/>
        <v>N01</v>
      </c>
      <c r="F1137" s="5" t="s">
        <v>92</v>
      </c>
      <c r="G1137" s="18">
        <v>17</v>
      </c>
      <c r="H1137" s="300" t="s">
        <v>3420</v>
      </c>
      <c r="I1137" s="5">
        <f t="shared" si="141"/>
        <v>1</v>
      </c>
      <c r="J1137" s="5">
        <f t="shared" si="142"/>
        <v>17</v>
      </c>
      <c r="K1137" s="5" t="str">
        <f t="shared" si="143"/>
        <v/>
      </c>
      <c r="L1137" s="5">
        <f t="shared" si="144"/>
        <v>1</v>
      </c>
      <c r="M1137" s="5" t="str">
        <f t="shared" si="145"/>
        <v>254</v>
      </c>
    </row>
    <row r="1138" spans="1:13" hidden="1">
      <c r="A1138" s="304" t="s">
        <v>3786</v>
      </c>
      <c r="B1138" s="65" t="str">
        <f t="shared" si="138"/>
        <v>25460</v>
      </c>
      <c r="C1138" s="66" t="s">
        <v>1508</v>
      </c>
      <c r="D1138" s="301" t="str">
        <f t="shared" si="139"/>
        <v>N01,N02</v>
      </c>
      <c r="E1138" s="5" t="str">
        <f t="shared" si="140"/>
        <v>N01,N02</v>
      </c>
      <c r="F1138" s="5" t="s">
        <v>97</v>
      </c>
      <c r="G1138" s="18">
        <v>33</v>
      </c>
      <c r="H1138" s="300" t="s">
        <v>3420</v>
      </c>
      <c r="I1138" s="5">
        <f t="shared" si="141"/>
        <v>2</v>
      </c>
      <c r="J1138" s="5">
        <f t="shared" si="142"/>
        <v>50</v>
      </c>
      <c r="K1138" s="5" t="str">
        <f t="shared" si="143"/>
        <v/>
      </c>
      <c r="L1138" s="5">
        <f t="shared" si="144"/>
        <v>2</v>
      </c>
      <c r="M1138" s="5" t="str">
        <f t="shared" si="145"/>
        <v>254</v>
      </c>
    </row>
    <row r="1139" spans="1:13" hidden="1">
      <c r="A1139" s="303" t="s">
        <v>3786</v>
      </c>
      <c r="B1139" s="65" t="str">
        <f t="shared" si="138"/>
        <v>25460</v>
      </c>
      <c r="C1139" s="65" t="s">
        <v>1508</v>
      </c>
      <c r="D1139" s="301" t="str">
        <f t="shared" si="139"/>
        <v>N01,N02,N03</v>
      </c>
      <c r="E1139" s="5" t="str">
        <f t="shared" si="140"/>
        <v>N01,N02,N03</v>
      </c>
      <c r="F1139" s="5" t="s">
        <v>95</v>
      </c>
      <c r="G1139" s="18">
        <v>22</v>
      </c>
      <c r="H1139" s="300" t="s">
        <v>3420</v>
      </c>
      <c r="I1139" s="5">
        <f t="shared" si="141"/>
        <v>3</v>
      </c>
      <c r="J1139" s="5">
        <f t="shared" si="142"/>
        <v>72</v>
      </c>
      <c r="K1139" s="5" t="str">
        <f t="shared" si="143"/>
        <v/>
      </c>
      <c r="L1139" s="5">
        <f t="shared" si="144"/>
        <v>3</v>
      </c>
      <c r="M1139" s="5" t="str">
        <f t="shared" si="145"/>
        <v>254</v>
      </c>
    </row>
    <row r="1140" spans="1:13">
      <c r="A1140" s="304" t="s">
        <v>3786</v>
      </c>
      <c r="B1140" s="65" t="str">
        <f t="shared" si="138"/>
        <v>25460</v>
      </c>
      <c r="C1140" s="66" t="s">
        <v>1508</v>
      </c>
      <c r="D1140" s="301" t="str">
        <f t="shared" si="139"/>
        <v>N01-N04</v>
      </c>
      <c r="E1140" s="5" t="str">
        <f t="shared" si="140"/>
        <v>N01,N02,N03,N04</v>
      </c>
      <c r="F1140" s="5" t="s">
        <v>96</v>
      </c>
      <c r="G1140" s="18">
        <v>33</v>
      </c>
      <c r="H1140" s="300" t="s">
        <v>3420</v>
      </c>
      <c r="I1140" s="5">
        <f t="shared" si="141"/>
        <v>4</v>
      </c>
      <c r="J1140" s="5">
        <f t="shared" si="142"/>
        <v>105</v>
      </c>
      <c r="K1140" s="5" t="str">
        <f t="shared" si="143"/>
        <v>X</v>
      </c>
      <c r="L1140" s="5">
        <f t="shared" si="144"/>
        <v>4</v>
      </c>
      <c r="M1140" s="5" t="str">
        <f t="shared" si="145"/>
        <v>254</v>
      </c>
    </row>
    <row r="1141" spans="1:13" hidden="1">
      <c r="A1141" s="303" t="s">
        <v>3787</v>
      </c>
      <c r="B1141" s="65" t="str">
        <f t="shared" si="138"/>
        <v>26101</v>
      </c>
      <c r="C1141" s="65" t="s">
        <v>191</v>
      </c>
      <c r="D1141" s="301" t="str">
        <f t="shared" si="139"/>
        <v>N01</v>
      </c>
      <c r="E1141" s="5" t="str">
        <f t="shared" si="140"/>
        <v>N01</v>
      </c>
      <c r="F1141" s="5" t="s">
        <v>92</v>
      </c>
      <c r="G1141" s="18">
        <v>55</v>
      </c>
      <c r="H1141" s="300" t="s">
        <v>3419</v>
      </c>
      <c r="I1141" s="5">
        <f t="shared" si="141"/>
        <v>1</v>
      </c>
      <c r="J1141" s="5">
        <f t="shared" si="142"/>
        <v>55</v>
      </c>
      <c r="K1141" s="5" t="str">
        <f t="shared" si="143"/>
        <v/>
      </c>
      <c r="L1141" s="5">
        <f t="shared" si="144"/>
        <v>1</v>
      </c>
      <c r="M1141" s="5" t="str">
        <f t="shared" si="145"/>
        <v>261</v>
      </c>
    </row>
    <row r="1142" spans="1:13" hidden="1">
      <c r="A1142" s="304" t="s">
        <v>3787</v>
      </c>
      <c r="B1142" s="65" t="str">
        <f t="shared" si="138"/>
        <v>26101</v>
      </c>
      <c r="C1142" s="66" t="s">
        <v>191</v>
      </c>
      <c r="D1142" s="301" t="str">
        <f t="shared" si="139"/>
        <v>N01,N02</v>
      </c>
      <c r="E1142" s="5" t="str">
        <f t="shared" si="140"/>
        <v>N01,N02</v>
      </c>
      <c r="F1142" s="5" t="s">
        <v>97</v>
      </c>
      <c r="G1142" s="18">
        <v>55</v>
      </c>
      <c r="H1142" s="300" t="s">
        <v>3419</v>
      </c>
      <c r="I1142" s="5">
        <f t="shared" si="141"/>
        <v>2</v>
      </c>
      <c r="J1142" s="5">
        <f t="shared" si="142"/>
        <v>110</v>
      </c>
      <c r="K1142" s="5" t="str">
        <f t="shared" si="143"/>
        <v/>
      </c>
      <c r="L1142" s="5">
        <f t="shared" si="144"/>
        <v>2</v>
      </c>
      <c r="M1142" s="5" t="str">
        <f t="shared" si="145"/>
        <v>261</v>
      </c>
    </row>
    <row r="1143" spans="1:13" hidden="1">
      <c r="A1143" s="303" t="s">
        <v>3787</v>
      </c>
      <c r="B1143" s="65" t="str">
        <f t="shared" si="138"/>
        <v>26101</v>
      </c>
      <c r="C1143" s="65" t="s">
        <v>191</v>
      </c>
      <c r="D1143" s="301" t="str">
        <f t="shared" si="139"/>
        <v>N01,N02,N03</v>
      </c>
      <c r="E1143" s="5" t="str">
        <f t="shared" si="140"/>
        <v>N01,N02,N03</v>
      </c>
      <c r="F1143" s="5" t="s">
        <v>95</v>
      </c>
      <c r="G1143" s="18">
        <v>55</v>
      </c>
      <c r="H1143" s="300" t="s">
        <v>3419</v>
      </c>
      <c r="I1143" s="5">
        <f t="shared" si="141"/>
        <v>3</v>
      </c>
      <c r="J1143" s="5">
        <f t="shared" si="142"/>
        <v>165</v>
      </c>
      <c r="K1143" s="5" t="str">
        <f t="shared" si="143"/>
        <v/>
      </c>
      <c r="L1143" s="5">
        <f t="shared" si="144"/>
        <v>3</v>
      </c>
      <c r="M1143" s="5" t="str">
        <f t="shared" si="145"/>
        <v>261</v>
      </c>
    </row>
    <row r="1144" spans="1:13" hidden="1">
      <c r="A1144" s="304" t="s">
        <v>3787</v>
      </c>
      <c r="B1144" s="65" t="str">
        <f t="shared" si="138"/>
        <v>26101</v>
      </c>
      <c r="C1144" s="66" t="s">
        <v>191</v>
      </c>
      <c r="D1144" s="301" t="str">
        <f t="shared" si="139"/>
        <v>N01,N02,N03,N04</v>
      </c>
      <c r="E1144" s="5" t="str">
        <f t="shared" si="140"/>
        <v>N01,N02,N03,N04</v>
      </c>
      <c r="F1144" s="5" t="s">
        <v>96</v>
      </c>
      <c r="G1144" s="18">
        <v>55</v>
      </c>
      <c r="H1144" s="300" t="s">
        <v>3419</v>
      </c>
      <c r="I1144" s="5">
        <f t="shared" si="141"/>
        <v>4</v>
      </c>
      <c r="J1144" s="5">
        <f t="shared" si="142"/>
        <v>220</v>
      </c>
      <c r="K1144" s="5" t="str">
        <f t="shared" si="143"/>
        <v/>
      </c>
      <c r="L1144" s="5">
        <f t="shared" si="144"/>
        <v>4</v>
      </c>
      <c r="M1144" s="5" t="str">
        <f t="shared" si="145"/>
        <v>261</v>
      </c>
    </row>
    <row r="1145" spans="1:13" hidden="1">
      <c r="A1145" s="303" t="s">
        <v>3787</v>
      </c>
      <c r="B1145" s="65" t="str">
        <f t="shared" si="138"/>
        <v>26101</v>
      </c>
      <c r="C1145" s="65" t="s">
        <v>191</v>
      </c>
      <c r="D1145" s="301" t="str">
        <f t="shared" si="139"/>
        <v>N01,N02,N03,N04,N05</v>
      </c>
      <c r="E1145" s="5" t="str">
        <f t="shared" si="140"/>
        <v>N01,N02,N03,N04,N05</v>
      </c>
      <c r="F1145" s="5" t="s">
        <v>94</v>
      </c>
      <c r="G1145" s="18">
        <v>55</v>
      </c>
      <c r="H1145" s="300" t="s">
        <v>3419</v>
      </c>
      <c r="I1145" s="5">
        <f t="shared" si="141"/>
        <v>5</v>
      </c>
      <c r="J1145" s="5">
        <f t="shared" si="142"/>
        <v>275</v>
      </c>
      <c r="K1145" s="5" t="str">
        <f t="shared" si="143"/>
        <v/>
      </c>
      <c r="L1145" s="5">
        <f t="shared" si="144"/>
        <v>5</v>
      </c>
      <c r="M1145" s="5" t="str">
        <f t="shared" si="145"/>
        <v>261</v>
      </c>
    </row>
    <row r="1146" spans="1:13" hidden="1">
      <c r="A1146" s="304" t="s">
        <v>3787</v>
      </c>
      <c r="B1146" s="65" t="str">
        <f t="shared" si="138"/>
        <v>26101</v>
      </c>
      <c r="C1146" s="66" t="s">
        <v>191</v>
      </c>
      <c r="D1146" s="301" t="str">
        <f t="shared" si="139"/>
        <v>N01,N02,N03,N04,N05,N06</v>
      </c>
      <c r="E1146" s="5" t="str">
        <f t="shared" si="140"/>
        <v>N01,N02,N03,N04,N05,N06</v>
      </c>
      <c r="F1146" s="5" t="s">
        <v>93</v>
      </c>
      <c r="G1146" s="18">
        <v>55</v>
      </c>
      <c r="H1146" s="300" t="s">
        <v>3419</v>
      </c>
      <c r="I1146" s="5">
        <f t="shared" si="141"/>
        <v>6</v>
      </c>
      <c r="J1146" s="5">
        <f t="shared" si="142"/>
        <v>330</v>
      </c>
      <c r="K1146" s="5" t="str">
        <f t="shared" si="143"/>
        <v/>
      </c>
      <c r="L1146" s="5">
        <f t="shared" si="144"/>
        <v>6</v>
      </c>
      <c r="M1146" s="5" t="str">
        <f t="shared" si="145"/>
        <v>261</v>
      </c>
    </row>
    <row r="1147" spans="1:13" hidden="1">
      <c r="A1147" s="303" t="s">
        <v>3787</v>
      </c>
      <c r="B1147" s="65" t="str">
        <f t="shared" si="138"/>
        <v>26101</v>
      </c>
      <c r="C1147" s="65" t="s">
        <v>191</v>
      </c>
      <c r="D1147" s="301" t="str">
        <f t="shared" si="139"/>
        <v>N01,N02,N03,N04,N05,N06,N07</v>
      </c>
      <c r="E1147" s="5" t="str">
        <f t="shared" si="140"/>
        <v>N01,N02,N03,N04,N05,N06,N07</v>
      </c>
      <c r="F1147" s="5" t="s">
        <v>122</v>
      </c>
      <c r="G1147" s="18">
        <v>55</v>
      </c>
      <c r="H1147" s="300" t="s">
        <v>3419</v>
      </c>
      <c r="I1147" s="5">
        <f t="shared" si="141"/>
        <v>7</v>
      </c>
      <c r="J1147" s="5">
        <f t="shared" si="142"/>
        <v>385</v>
      </c>
      <c r="K1147" s="5" t="str">
        <f t="shared" si="143"/>
        <v/>
      </c>
      <c r="L1147" s="5">
        <f t="shared" si="144"/>
        <v>7</v>
      </c>
      <c r="M1147" s="5" t="str">
        <f t="shared" si="145"/>
        <v>261</v>
      </c>
    </row>
    <row r="1148" spans="1:13" hidden="1">
      <c r="A1148" s="304" t="s">
        <v>3787</v>
      </c>
      <c r="B1148" s="65" t="str">
        <f t="shared" si="138"/>
        <v>26101</v>
      </c>
      <c r="C1148" s="66" t="s">
        <v>191</v>
      </c>
      <c r="D1148" s="301" t="str">
        <f t="shared" si="139"/>
        <v>N01,N02,N03,N04,N05,N06,N07,N08</v>
      </c>
      <c r="E1148" s="5" t="str">
        <f t="shared" si="140"/>
        <v>N01,N02,N03,N04,N05,N06,N07,N08</v>
      </c>
      <c r="F1148" s="5" t="s">
        <v>99</v>
      </c>
      <c r="G1148" s="18">
        <v>54</v>
      </c>
      <c r="H1148" s="300" t="s">
        <v>3419</v>
      </c>
      <c r="I1148" s="5">
        <f t="shared" si="141"/>
        <v>8</v>
      </c>
      <c r="J1148" s="5">
        <f t="shared" si="142"/>
        <v>439</v>
      </c>
      <c r="K1148" s="5" t="str">
        <f t="shared" si="143"/>
        <v/>
      </c>
      <c r="L1148" s="5">
        <f t="shared" si="144"/>
        <v>8</v>
      </c>
      <c r="M1148" s="5" t="str">
        <f t="shared" si="145"/>
        <v>261</v>
      </c>
    </row>
    <row r="1149" spans="1:13" hidden="1">
      <c r="A1149" s="303" t="s">
        <v>3787</v>
      </c>
      <c r="B1149" s="65" t="str">
        <f t="shared" si="138"/>
        <v>26101</v>
      </c>
      <c r="C1149" s="65" t="s">
        <v>191</v>
      </c>
      <c r="D1149" s="301" t="str">
        <f t="shared" si="139"/>
        <v>N01,N02,N03,N04,N05,N06,N07,N08,N09</v>
      </c>
      <c r="E1149" s="5" t="str">
        <f t="shared" si="140"/>
        <v>N01,N02,N03,N04,N05,N06,N07,N08,N09</v>
      </c>
      <c r="F1149" s="5" t="s">
        <v>98</v>
      </c>
      <c r="G1149" s="18">
        <v>54</v>
      </c>
      <c r="H1149" s="300" t="s">
        <v>3419</v>
      </c>
      <c r="I1149" s="5">
        <f t="shared" si="141"/>
        <v>9</v>
      </c>
      <c r="J1149" s="5">
        <f t="shared" si="142"/>
        <v>493</v>
      </c>
      <c r="K1149" s="5" t="str">
        <f t="shared" si="143"/>
        <v/>
      </c>
      <c r="L1149" s="5">
        <f t="shared" si="144"/>
        <v>9</v>
      </c>
      <c r="M1149" s="5" t="str">
        <f t="shared" si="145"/>
        <v>261</v>
      </c>
    </row>
    <row r="1150" spans="1:13" hidden="1">
      <c r="A1150" s="304" t="s">
        <v>3787</v>
      </c>
      <c r="B1150" s="65" t="str">
        <f t="shared" si="138"/>
        <v>26101</v>
      </c>
      <c r="C1150" s="66" t="s">
        <v>191</v>
      </c>
      <c r="D1150" s="301" t="str">
        <f t="shared" si="139"/>
        <v>N01,N02,N03,N04,N05,N06,N07,N08,N09,N10</v>
      </c>
      <c r="E1150" s="5" t="str">
        <f t="shared" si="140"/>
        <v>N01,N02,N03,N04,N05,N06,N07,N08,N09,N10</v>
      </c>
      <c r="F1150" s="5" t="s">
        <v>123</v>
      </c>
      <c r="G1150" s="18">
        <v>55</v>
      </c>
      <c r="H1150" s="300" t="s">
        <v>3419</v>
      </c>
      <c r="I1150" s="5">
        <f t="shared" si="141"/>
        <v>10</v>
      </c>
      <c r="J1150" s="5">
        <f t="shared" si="142"/>
        <v>548</v>
      </c>
      <c r="K1150" s="5" t="str">
        <f t="shared" si="143"/>
        <v/>
      </c>
      <c r="L1150" s="5">
        <f t="shared" si="144"/>
        <v>10</v>
      </c>
      <c r="M1150" s="5" t="str">
        <f t="shared" si="145"/>
        <v>261</v>
      </c>
    </row>
    <row r="1151" spans="1:13" hidden="1">
      <c r="A1151" s="303" t="s">
        <v>3787</v>
      </c>
      <c r="B1151" s="65" t="str">
        <f t="shared" si="138"/>
        <v>26101</v>
      </c>
      <c r="C1151" s="65" t="s">
        <v>191</v>
      </c>
      <c r="D1151" s="301" t="str">
        <f t="shared" si="139"/>
        <v>N01,N02,N03,N04,N05,N06,N07,N08,N09,N10,N11</v>
      </c>
      <c r="E1151" s="5" t="str">
        <f t="shared" si="140"/>
        <v>N01,N02,N03,N04,N05,N06,N07,N08,N09,N10,N11</v>
      </c>
      <c r="F1151" s="5" t="s">
        <v>124</v>
      </c>
      <c r="G1151" s="18">
        <v>55</v>
      </c>
      <c r="H1151" s="300" t="s">
        <v>3419</v>
      </c>
      <c r="I1151" s="5">
        <f t="shared" si="141"/>
        <v>11</v>
      </c>
      <c r="J1151" s="5">
        <f t="shared" si="142"/>
        <v>603</v>
      </c>
      <c r="K1151" s="5" t="str">
        <f t="shared" si="143"/>
        <v/>
      </c>
      <c r="L1151" s="5">
        <f t="shared" si="144"/>
        <v>11</v>
      </c>
      <c r="M1151" s="5" t="str">
        <f t="shared" si="145"/>
        <v>261</v>
      </c>
    </row>
    <row r="1152" spans="1:13" hidden="1">
      <c r="A1152" s="304" t="s">
        <v>3787</v>
      </c>
      <c r="B1152" s="65" t="str">
        <f t="shared" si="138"/>
        <v>26101</v>
      </c>
      <c r="C1152" s="66" t="s">
        <v>191</v>
      </c>
      <c r="D1152" s="301" t="str">
        <f t="shared" si="139"/>
        <v>N01,N02,N03,N04,N05,N06,N07,N08,N09,N10,N11,N12</v>
      </c>
      <c r="E1152" s="5" t="str">
        <f t="shared" si="140"/>
        <v>N01,N02,N03,N04,N05,N06,N07,N08,N09,N10,N11,N12</v>
      </c>
      <c r="F1152" s="5" t="s">
        <v>125</v>
      </c>
      <c r="G1152" s="18">
        <v>55</v>
      </c>
      <c r="H1152" s="300" t="s">
        <v>3419</v>
      </c>
      <c r="I1152" s="5">
        <f t="shared" si="141"/>
        <v>12</v>
      </c>
      <c r="J1152" s="5">
        <f t="shared" si="142"/>
        <v>658</v>
      </c>
      <c r="K1152" s="5" t="str">
        <f t="shared" si="143"/>
        <v/>
      </c>
      <c r="L1152" s="5">
        <f t="shared" si="144"/>
        <v>12</v>
      </c>
      <c r="M1152" s="5" t="str">
        <f t="shared" si="145"/>
        <v>261</v>
      </c>
    </row>
    <row r="1153" spans="1:13" hidden="1">
      <c r="A1153" s="303" t="s">
        <v>3787</v>
      </c>
      <c r="B1153" s="65" t="str">
        <f t="shared" si="138"/>
        <v>26101</v>
      </c>
      <c r="C1153" s="65" t="s">
        <v>191</v>
      </c>
      <c r="D1153" s="301" t="str">
        <f t="shared" si="139"/>
        <v>N01,N02,N03,N04,N05,N06,N07,N08,N09,N10,N11,N12,N13</v>
      </c>
      <c r="E1153" s="5" t="str">
        <f t="shared" si="140"/>
        <v>N01,N02,N03,N04,N05,N06,N07,N08,N09,N10,N11,N12,N13</v>
      </c>
      <c r="F1153" s="5" t="s">
        <v>126</v>
      </c>
      <c r="G1153" s="18">
        <v>56</v>
      </c>
      <c r="H1153" s="300" t="s">
        <v>3419</v>
      </c>
      <c r="I1153" s="5">
        <f t="shared" si="141"/>
        <v>13</v>
      </c>
      <c r="J1153" s="5">
        <f t="shared" si="142"/>
        <v>714</v>
      </c>
      <c r="K1153" s="5" t="str">
        <f t="shared" si="143"/>
        <v/>
      </c>
      <c r="L1153" s="5">
        <f t="shared" si="144"/>
        <v>13</v>
      </c>
      <c r="M1153" s="5" t="str">
        <f t="shared" si="145"/>
        <v>261</v>
      </c>
    </row>
    <row r="1154" spans="1:13" hidden="1">
      <c r="A1154" s="304" t="s">
        <v>3787</v>
      </c>
      <c r="B1154" s="65" t="str">
        <f t="shared" si="138"/>
        <v>26101</v>
      </c>
      <c r="C1154" s="66" t="s">
        <v>191</v>
      </c>
      <c r="D1154" s="301" t="str">
        <f t="shared" si="139"/>
        <v>N01,N02,N03,N04,N05,N06,N07,N08,N09,N10,N11,N12,N13,N14</v>
      </c>
      <c r="E1154" s="5" t="str">
        <f t="shared" si="140"/>
        <v>N01,N02,N03,N04,N05,N06,N07,N08,N09,N10,N11,N12,N13,N14</v>
      </c>
      <c r="F1154" s="5" t="s">
        <v>127</v>
      </c>
      <c r="G1154" s="18">
        <v>55</v>
      </c>
      <c r="H1154" s="300" t="s">
        <v>3419</v>
      </c>
      <c r="I1154" s="5">
        <f t="shared" si="141"/>
        <v>14</v>
      </c>
      <c r="J1154" s="5">
        <f t="shared" si="142"/>
        <v>769</v>
      </c>
      <c r="K1154" s="5" t="str">
        <f t="shared" si="143"/>
        <v/>
      </c>
      <c r="L1154" s="5">
        <f t="shared" si="144"/>
        <v>14</v>
      </c>
      <c r="M1154" s="5" t="str">
        <f t="shared" si="145"/>
        <v>261</v>
      </c>
    </row>
    <row r="1155" spans="1:13" hidden="1">
      <c r="A1155" s="303" t="s">
        <v>3787</v>
      </c>
      <c r="B1155" s="65" t="str">
        <f t="shared" ref="B1155:B1218" si="146">LEFT(A1155,(LEN(A1155)-5))</f>
        <v>26101</v>
      </c>
      <c r="C1155" s="65" t="s">
        <v>191</v>
      </c>
      <c r="D1155" s="301" t="str">
        <f t="shared" ref="D1155:D1218" si="147">IF(AND(K1155="x",LEN(E1155)&gt;4),LEFT(E1155,3)&amp;"-"&amp;RIGHT(E1155,3),IF(LEN(K1155)&lt;4,E1155,""))</f>
        <v>N01,N02,N03,N04,N05,N06,N07,N08,N09,N10,N11,N12,N13,N14,N15</v>
      </c>
      <c r="E1155" s="5" t="str">
        <f t="shared" ref="E1155:E1218" si="148">IF(A1155=A1154,E1154&amp;","&amp;F1155,F1155)</f>
        <v>N01,N02,N03,N04,N05,N06,N07,N08,N09,N10,N11,N12,N13,N14,N15</v>
      </c>
      <c r="F1155" s="5" t="s">
        <v>128</v>
      </c>
      <c r="G1155" s="18">
        <v>54</v>
      </c>
      <c r="H1155" s="300" t="s">
        <v>3419</v>
      </c>
      <c r="I1155" s="5">
        <f t="shared" ref="I1155:I1218" si="149">IF(A1155=A1154,1+I1154,1)</f>
        <v>15</v>
      </c>
      <c r="J1155" s="5">
        <f t="shared" ref="J1155:J1218" si="150">IF(A1155=A1154,J1154+G1155,G1155)</f>
        <v>823</v>
      </c>
      <c r="K1155" s="5" t="str">
        <f t="shared" ref="K1155:K1218" si="151">IF(A1156&lt;&gt;A1155,"X","")</f>
        <v/>
      </c>
      <c r="L1155" s="5">
        <f t="shared" ref="L1155:L1218" si="152">LEN(E1155)-LEN(SUBSTITUTE(E1155,",",""))+1</f>
        <v>15</v>
      </c>
      <c r="M1155" s="5" t="str">
        <f t="shared" ref="M1155:M1218" si="153">LEFT(A1155,3)</f>
        <v>261</v>
      </c>
    </row>
    <row r="1156" spans="1:13" hidden="1">
      <c r="A1156" s="304" t="s">
        <v>3787</v>
      </c>
      <c r="B1156" s="65" t="str">
        <f t="shared" si="146"/>
        <v>26101</v>
      </c>
      <c r="C1156" s="66" t="s">
        <v>191</v>
      </c>
      <c r="D1156" s="301" t="str">
        <f t="shared" si="147"/>
        <v>N01,N02,N03,N04,N05,N06,N07,N08,N09,N10,N11,N12,N13,N14,N15,N16</v>
      </c>
      <c r="E1156" s="5" t="str">
        <f t="shared" si="148"/>
        <v>N01,N02,N03,N04,N05,N06,N07,N08,N09,N10,N11,N12,N13,N14,N15,N16</v>
      </c>
      <c r="F1156" s="5" t="s">
        <v>129</v>
      </c>
      <c r="G1156" s="18">
        <v>52</v>
      </c>
      <c r="H1156" s="300" t="s">
        <v>3419</v>
      </c>
      <c r="I1156" s="5">
        <f t="shared" si="149"/>
        <v>16</v>
      </c>
      <c r="J1156" s="5">
        <f t="shared" si="150"/>
        <v>875</v>
      </c>
      <c r="K1156" s="5" t="str">
        <f t="shared" si="151"/>
        <v/>
      </c>
      <c r="L1156" s="5">
        <f t="shared" si="152"/>
        <v>16</v>
      </c>
      <c r="M1156" s="5" t="str">
        <f t="shared" si="153"/>
        <v>261</v>
      </c>
    </row>
    <row r="1157" spans="1:13" hidden="1">
      <c r="A1157" s="303" t="s">
        <v>3787</v>
      </c>
      <c r="B1157" s="65" t="str">
        <f t="shared" si="146"/>
        <v>26101</v>
      </c>
      <c r="C1157" s="65" t="s">
        <v>191</v>
      </c>
      <c r="D1157" s="301" t="str">
        <f t="shared" si="147"/>
        <v>N01,N02,N03,N04,N05,N06,N07,N08,N09,N10,N11,N12,N13,N14,N15,N16,N17</v>
      </c>
      <c r="E1157" s="5" t="str">
        <f t="shared" si="148"/>
        <v>N01,N02,N03,N04,N05,N06,N07,N08,N09,N10,N11,N12,N13,N14,N15,N16,N17</v>
      </c>
      <c r="F1157" s="5" t="s">
        <v>130</v>
      </c>
      <c r="G1157" s="18">
        <v>55</v>
      </c>
      <c r="H1157" s="300" t="s">
        <v>3419</v>
      </c>
      <c r="I1157" s="5">
        <f t="shared" si="149"/>
        <v>17</v>
      </c>
      <c r="J1157" s="5">
        <f t="shared" si="150"/>
        <v>930</v>
      </c>
      <c r="K1157" s="5" t="str">
        <f t="shared" si="151"/>
        <v/>
      </c>
      <c r="L1157" s="5">
        <f t="shared" si="152"/>
        <v>17</v>
      </c>
      <c r="M1157" s="5" t="str">
        <f t="shared" si="153"/>
        <v>261</v>
      </c>
    </row>
    <row r="1158" spans="1:13" hidden="1">
      <c r="A1158" s="304" t="s">
        <v>3787</v>
      </c>
      <c r="B1158" s="65" t="str">
        <f t="shared" si="146"/>
        <v>26101</v>
      </c>
      <c r="C1158" s="66" t="s">
        <v>191</v>
      </c>
      <c r="D1158" s="301" t="str">
        <f t="shared" si="147"/>
        <v>N01,N02,N03,N04,N05,N06,N07,N08,N09,N10,N11,N12,N13,N14,N15,N16,N17,N18</v>
      </c>
      <c r="E1158" s="5" t="str">
        <f t="shared" si="148"/>
        <v>N01,N02,N03,N04,N05,N06,N07,N08,N09,N10,N11,N12,N13,N14,N15,N16,N17,N18</v>
      </c>
      <c r="F1158" s="5" t="s">
        <v>140</v>
      </c>
      <c r="G1158" s="18">
        <v>55</v>
      </c>
      <c r="H1158" s="300" t="s">
        <v>3419</v>
      </c>
      <c r="I1158" s="5">
        <f t="shared" si="149"/>
        <v>18</v>
      </c>
      <c r="J1158" s="5">
        <f t="shared" si="150"/>
        <v>985</v>
      </c>
      <c r="K1158" s="5" t="str">
        <f t="shared" si="151"/>
        <v/>
      </c>
      <c r="L1158" s="5">
        <f t="shared" si="152"/>
        <v>18</v>
      </c>
      <c r="M1158" s="5" t="str">
        <f t="shared" si="153"/>
        <v>261</v>
      </c>
    </row>
    <row r="1159" spans="1:13" hidden="1">
      <c r="A1159" s="303" t="s">
        <v>3787</v>
      </c>
      <c r="B1159" s="65" t="str">
        <f t="shared" si="146"/>
        <v>26101</v>
      </c>
      <c r="C1159" s="65" t="s">
        <v>191</v>
      </c>
      <c r="D1159" s="301" t="str">
        <f t="shared" si="147"/>
        <v>N01,N02,N03,N04,N05,N06,N07,N08,N09,N10,N11,N12,N13,N14,N15,N16,N17,N18,N19</v>
      </c>
      <c r="E1159" s="5" t="str">
        <f t="shared" si="148"/>
        <v>N01,N02,N03,N04,N05,N06,N07,N08,N09,N10,N11,N12,N13,N14,N15,N16,N17,N18,N19</v>
      </c>
      <c r="F1159" s="5" t="s">
        <v>112</v>
      </c>
      <c r="G1159" s="18">
        <v>55</v>
      </c>
      <c r="H1159" s="300" t="s">
        <v>3419</v>
      </c>
      <c r="I1159" s="5">
        <f t="shared" si="149"/>
        <v>19</v>
      </c>
      <c r="J1159" s="5">
        <f t="shared" si="150"/>
        <v>1040</v>
      </c>
      <c r="K1159" s="5" t="str">
        <f t="shared" si="151"/>
        <v/>
      </c>
      <c r="L1159" s="5">
        <f t="shared" si="152"/>
        <v>19</v>
      </c>
      <c r="M1159" s="5" t="str">
        <f t="shared" si="153"/>
        <v>261</v>
      </c>
    </row>
    <row r="1160" spans="1:13" hidden="1">
      <c r="A1160" s="304" t="s">
        <v>3787</v>
      </c>
      <c r="B1160" s="65" t="str">
        <f t="shared" si="146"/>
        <v>26101</v>
      </c>
      <c r="C1160" s="66" t="s">
        <v>191</v>
      </c>
      <c r="D1160" s="301" t="str">
        <f t="shared" si="147"/>
        <v>N01,N02,N03,N04,N05,N06,N07,N08,N09,N10,N11,N12,N13,N14,N15,N16,N17,N18,N19,N20</v>
      </c>
      <c r="E1160" s="5" t="str">
        <f t="shared" si="148"/>
        <v>N01,N02,N03,N04,N05,N06,N07,N08,N09,N10,N11,N12,N13,N14,N15,N16,N17,N18,N19,N20</v>
      </c>
      <c r="F1160" s="5" t="s">
        <v>100</v>
      </c>
      <c r="G1160" s="18">
        <v>55</v>
      </c>
      <c r="H1160" s="300" t="s">
        <v>3419</v>
      </c>
      <c r="I1160" s="5">
        <f t="shared" si="149"/>
        <v>20</v>
      </c>
      <c r="J1160" s="5">
        <f t="shared" si="150"/>
        <v>1095</v>
      </c>
      <c r="K1160" s="5" t="str">
        <f t="shared" si="151"/>
        <v/>
      </c>
      <c r="L1160" s="5">
        <f t="shared" si="152"/>
        <v>20</v>
      </c>
      <c r="M1160" s="5" t="str">
        <f t="shared" si="153"/>
        <v>261</v>
      </c>
    </row>
    <row r="1161" spans="1:13" hidden="1">
      <c r="A1161" s="303" t="s">
        <v>3787</v>
      </c>
      <c r="B1161" s="65" t="str">
        <f t="shared" si="146"/>
        <v>26101</v>
      </c>
      <c r="C1161" s="65" t="s">
        <v>191</v>
      </c>
      <c r="D1161" s="301" t="str">
        <f t="shared" si="147"/>
        <v>N01,N02,N03,N04,N05,N06,N07,N08,N09,N10,N11,N12,N13,N14,N15,N16,N17,N18,N19,N20,N21</v>
      </c>
      <c r="E1161" s="5" t="str">
        <f t="shared" si="148"/>
        <v>N01,N02,N03,N04,N05,N06,N07,N08,N09,N10,N11,N12,N13,N14,N15,N16,N17,N18,N19,N20,N21</v>
      </c>
      <c r="F1161" s="5" t="s">
        <v>138</v>
      </c>
      <c r="G1161" s="18">
        <v>54</v>
      </c>
      <c r="H1161" s="300" t="s">
        <v>3419</v>
      </c>
      <c r="I1161" s="5">
        <f t="shared" si="149"/>
        <v>21</v>
      </c>
      <c r="J1161" s="5">
        <f t="shared" si="150"/>
        <v>1149</v>
      </c>
      <c r="K1161" s="5" t="str">
        <f t="shared" si="151"/>
        <v/>
      </c>
      <c r="L1161" s="5">
        <f t="shared" si="152"/>
        <v>21</v>
      </c>
      <c r="M1161" s="5" t="str">
        <f t="shared" si="153"/>
        <v>261</v>
      </c>
    </row>
    <row r="1162" spans="1:13" hidden="1">
      <c r="A1162" s="304" t="s">
        <v>3787</v>
      </c>
      <c r="B1162" s="65" t="str">
        <f t="shared" si="146"/>
        <v>26101</v>
      </c>
      <c r="C1162" s="66" t="s">
        <v>191</v>
      </c>
      <c r="D1162" s="301" t="str">
        <f t="shared" si="147"/>
        <v>N01,N02,N03,N04,N05,N06,N07,N08,N09,N10,N11,N12,N13,N14,N15,N16,N17,N18,N19,N20,N21,N22</v>
      </c>
      <c r="E1162" s="5" t="str">
        <f t="shared" si="148"/>
        <v>N01,N02,N03,N04,N05,N06,N07,N08,N09,N10,N11,N12,N13,N14,N15,N16,N17,N18,N19,N20,N21,N22</v>
      </c>
      <c r="F1162" s="5" t="s">
        <v>139</v>
      </c>
      <c r="G1162" s="18">
        <v>55</v>
      </c>
      <c r="H1162" s="300" t="s">
        <v>3419</v>
      </c>
      <c r="I1162" s="5">
        <f t="shared" si="149"/>
        <v>22</v>
      </c>
      <c r="J1162" s="5">
        <f t="shared" si="150"/>
        <v>1204</v>
      </c>
      <c r="K1162" s="5" t="str">
        <f t="shared" si="151"/>
        <v/>
      </c>
      <c r="L1162" s="5">
        <f t="shared" si="152"/>
        <v>22</v>
      </c>
      <c r="M1162" s="5" t="str">
        <f t="shared" si="153"/>
        <v>261</v>
      </c>
    </row>
    <row r="1163" spans="1:13" hidden="1">
      <c r="A1163" s="303" t="s">
        <v>3787</v>
      </c>
      <c r="B1163" s="65" t="str">
        <f t="shared" si="146"/>
        <v>26101</v>
      </c>
      <c r="C1163" s="65" t="s">
        <v>191</v>
      </c>
      <c r="D1163" s="301" t="str">
        <f t="shared" si="147"/>
        <v>N01,N02,N03,N04,N05,N06,N07,N08,N09,N10,N11,N12,N13,N14,N15,N16,N17,N18,N19,N20,N21,N22,N23</v>
      </c>
      <c r="E1163" s="5" t="str">
        <f t="shared" si="148"/>
        <v>N01,N02,N03,N04,N05,N06,N07,N08,N09,N10,N11,N12,N13,N14,N15,N16,N17,N18,N19,N20,N21,N22,N23</v>
      </c>
      <c r="F1163" s="5" t="s">
        <v>120</v>
      </c>
      <c r="G1163" s="18">
        <v>54</v>
      </c>
      <c r="H1163" s="300" t="s">
        <v>3419</v>
      </c>
      <c r="I1163" s="5">
        <f t="shared" si="149"/>
        <v>23</v>
      </c>
      <c r="J1163" s="5">
        <f t="shared" si="150"/>
        <v>1258</v>
      </c>
      <c r="K1163" s="5" t="str">
        <f t="shared" si="151"/>
        <v/>
      </c>
      <c r="L1163" s="5">
        <f t="shared" si="152"/>
        <v>23</v>
      </c>
      <c r="M1163" s="5" t="str">
        <f t="shared" si="153"/>
        <v>261</v>
      </c>
    </row>
    <row r="1164" spans="1:13" hidden="1">
      <c r="A1164" s="304" t="s">
        <v>3787</v>
      </c>
      <c r="B1164" s="65" t="str">
        <f t="shared" si="146"/>
        <v>26101</v>
      </c>
      <c r="C1164" s="66" t="s">
        <v>191</v>
      </c>
      <c r="D1164" s="301" t="str">
        <f t="shared" si="147"/>
        <v>N01,N02,N03,N04,N05,N06,N07,N08,N09,N10,N11,N12,N13,N14,N15,N16,N17,N18,N19,N20,N21,N22,N23,N24</v>
      </c>
      <c r="E1164" s="5" t="str">
        <f t="shared" si="148"/>
        <v>N01,N02,N03,N04,N05,N06,N07,N08,N09,N10,N11,N12,N13,N14,N15,N16,N17,N18,N19,N20,N21,N22,N23,N24</v>
      </c>
      <c r="F1164" s="5" t="s">
        <v>121</v>
      </c>
      <c r="G1164" s="18">
        <v>55</v>
      </c>
      <c r="H1164" s="300" t="s">
        <v>3419</v>
      </c>
      <c r="I1164" s="5">
        <f t="shared" si="149"/>
        <v>24</v>
      </c>
      <c r="J1164" s="5">
        <f t="shared" si="150"/>
        <v>1313</v>
      </c>
      <c r="K1164" s="5" t="str">
        <f t="shared" si="151"/>
        <v/>
      </c>
      <c r="L1164" s="5">
        <f t="shared" si="152"/>
        <v>24</v>
      </c>
      <c r="M1164" s="5" t="str">
        <f t="shared" si="153"/>
        <v>261</v>
      </c>
    </row>
    <row r="1165" spans="1:13" hidden="1">
      <c r="A1165" s="303" t="s">
        <v>3787</v>
      </c>
      <c r="B1165" s="65" t="str">
        <f t="shared" si="146"/>
        <v>26101</v>
      </c>
      <c r="C1165" s="65" t="s">
        <v>191</v>
      </c>
      <c r="D1165" s="301" t="str">
        <f t="shared" si="147"/>
        <v>N01,N02,N03,N04,N05,N06,N07,N08,N09,N10,N11,N12,N13,N14,N15,N16,N17,N18,N19,N20,N21,N22,N23,N24,N25</v>
      </c>
      <c r="E1165" s="5" t="str">
        <f t="shared" si="148"/>
        <v>N01,N02,N03,N04,N05,N06,N07,N08,N09,N10,N11,N12,N13,N14,N15,N16,N17,N18,N19,N20,N21,N22,N23,N24,N25</v>
      </c>
      <c r="F1165" s="5" t="s">
        <v>131</v>
      </c>
      <c r="G1165" s="18">
        <v>56</v>
      </c>
      <c r="H1165" s="300" t="s">
        <v>3419</v>
      </c>
      <c r="I1165" s="5">
        <f t="shared" si="149"/>
        <v>25</v>
      </c>
      <c r="J1165" s="5">
        <f t="shared" si="150"/>
        <v>1369</v>
      </c>
      <c r="K1165" s="5" t="str">
        <f t="shared" si="151"/>
        <v/>
      </c>
      <c r="L1165" s="5">
        <f t="shared" si="152"/>
        <v>25</v>
      </c>
      <c r="M1165" s="5" t="str">
        <f t="shared" si="153"/>
        <v>261</v>
      </c>
    </row>
    <row r="1166" spans="1:13" hidden="1">
      <c r="A1166" s="304" t="s">
        <v>3787</v>
      </c>
      <c r="B1166" s="65" t="str">
        <f t="shared" si="146"/>
        <v>26101</v>
      </c>
      <c r="C1166" s="66" t="s">
        <v>191</v>
      </c>
      <c r="D1166" s="301" t="str">
        <f t="shared" si="147"/>
        <v>N01,N02,N03,N04,N05,N06,N07,N08,N09,N10,N11,N12,N13,N14,N15,N16,N17,N18,N19,N20,N21,N22,N23,N24,N25,N26</v>
      </c>
      <c r="E1166" s="5" t="str">
        <f t="shared" si="148"/>
        <v>N01,N02,N03,N04,N05,N06,N07,N08,N09,N10,N11,N12,N13,N14,N15,N16,N17,N18,N19,N20,N21,N22,N23,N24,N25,N26</v>
      </c>
      <c r="F1166" s="5" t="s">
        <v>132</v>
      </c>
      <c r="G1166" s="18">
        <v>55</v>
      </c>
      <c r="H1166" s="300" t="s">
        <v>3419</v>
      </c>
      <c r="I1166" s="5">
        <f t="shared" si="149"/>
        <v>26</v>
      </c>
      <c r="J1166" s="5">
        <f t="shared" si="150"/>
        <v>1424</v>
      </c>
      <c r="K1166" s="5" t="str">
        <f t="shared" si="151"/>
        <v/>
      </c>
      <c r="L1166" s="5">
        <f t="shared" si="152"/>
        <v>26</v>
      </c>
      <c r="M1166" s="5" t="str">
        <f t="shared" si="153"/>
        <v>261</v>
      </c>
    </row>
    <row r="1167" spans="1:13" hidden="1">
      <c r="A1167" s="303" t="s">
        <v>3787</v>
      </c>
      <c r="B1167" s="65" t="str">
        <f t="shared" si="146"/>
        <v>26101</v>
      </c>
      <c r="C1167" s="65" t="s">
        <v>191</v>
      </c>
      <c r="D1167" s="301" t="str">
        <f t="shared" si="147"/>
        <v>N01,N02,N03,N04,N05,N06,N07,N08,N09,N10,N11,N12,N13,N14,N15,N16,N17,N18,N19,N20,N21,N22,N23,N24,N25,N26,N27</v>
      </c>
      <c r="E1167" s="5" t="str">
        <f t="shared" si="148"/>
        <v>N01,N02,N03,N04,N05,N06,N07,N08,N09,N10,N11,N12,N13,N14,N15,N16,N17,N18,N19,N20,N21,N22,N23,N24,N25,N26,N27</v>
      </c>
      <c r="F1167" s="5" t="s">
        <v>133</v>
      </c>
      <c r="G1167" s="18">
        <v>55</v>
      </c>
      <c r="H1167" s="300" t="s">
        <v>3419</v>
      </c>
      <c r="I1167" s="5">
        <f t="shared" si="149"/>
        <v>27</v>
      </c>
      <c r="J1167" s="5">
        <f t="shared" si="150"/>
        <v>1479</v>
      </c>
      <c r="K1167" s="5" t="str">
        <f t="shared" si="151"/>
        <v/>
      </c>
      <c r="L1167" s="5">
        <f t="shared" si="152"/>
        <v>27</v>
      </c>
      <c r="M1167" s="5" t="str">
        <f t="shared" si="153"/>
        <v>261</v>
      </c>
    </row>
    <row r="1168" spans="1:13" hidden="1">
      <c r="A1168" s="304" t="s">
        <v>3787</v>
      </c>
      <c r="B1168" s="65" t="str">
        <f t="shared" si="146"/>
        <v>26101</v>
      </c>
      <c r="C1168" s="66" t="s">
        <v>191</v>
      </c>
      <c r="D1168" s="301" t="str">
        <f t="shared" si="147"/>
        <v>N01,N02,N03,N04,N05,N06,N07,N08,N09,N10,N11,N12,N13,N14,N15,N16,N17,N18,N19,N20,N21,N22,N23,N24,N25,N26,N27,N28</v>
      </c>
      <c r="E1168" s="5" t="str">
        <f t="shared" si="148"/>
        <v>N01,N02,N03,N04,N05,N06,N07,N08,N09,N10,N11,N12,N13,N14,N15,N16,N17,N18,N19,N20,N21,N22,N23,N24,N25,N26,N27,N28</v>
      </c>
      <c r="F1168" s="5" t="s">
        <v>134</v>
      </c>
      <c r="G1168" s="18">
        <v>54</v>
      </c>
      <c r="H1168" s="300" t="s">
        <v>3419</v>
      </c>
      <c r="I1168" s="5">
        <f t="shared" si="149"/>
        <v>28</v>
      </c>
      <c r="J1168" s="5">
        <f t="shared" si="150"/>
        <v>1533</v>
      </c>
      <c r="K1168" s="5" t="str">
        <f t="shared" si="151"/>
        <v/>
      </c>
      <c r="L1168" s="5">
        <f t="shared" si="152"/>
        <v>28</v>
      </c>
      <c r="M1168" s="5" t="str">
        <f t="shared" si="153"/>
        <v>261</v>
      </c>
    </row>
    <row r="1169" spans="1:13" hidden="1">
      <c r="A1169" s="303" t="s">
        <v>3787</v>
      </c>
      <c r="B1169" s="65" t="str">
        <f t="shared" si="146"/>
        <v>26101</v>
      </c>
      <c r="C1169" s="65" t="s">
        <v>191</v>
      </c>
      <c r="D1169" s="301" t="str">
        <f t="shared" si="147"/>
        <v>N01,N02,N03,N04,N05,N06,N07,N08,N09,N10,N11,N12,N13,N14,N15,N16,N17,N18,N19,N20,N21,N22,N23,N24,N25,N26,N27,N28,N29</v>
      </c>
      <c r="E1169" s="5" t="str">
        <f t="shared" si="148"/>
        <v>N01,N02,N03,N04,N05,N06,N07,N08,N09,N10,N11,N12,N13,N14,N15,N16,N17,N18,N19,N20,N21,N22,N23,N24,N25,N26,N27,N28,N29</v>
      </c>
      <c r="F1169" s="5" t="s">
        <v>135</v>
      </c>
      <c r="G1169" s="18">
        <v>55</v>
      </c>
      <c r="H1169" s="300" t="s">
        <v>3419</v>
      </c>
      <c r="I1169" s="5">
        <f t="shared" si="149"/>
        <v>29</v>
      </c>
      <c r="J1169" s="5">
        <f t="shared" si="150"/>
        <v>1588</v>
      </c>
      <c r="K1169" s="5" t="str">
        <f t="shared" si="151"/>
        <v/>
      </c>
      <c r="L1169" s="5">
        <f t="shared" si="152"/>
        <v>29</v>
      </c>
      <c r="M1169" s="5" t="str">
        <f t="shared" si="153"/>
        <v>261</v>
      </c>
    </row>
    <row r="1170" spans="1:13">
      <c r="A1170" s="304" t="s">
        <v>3787</v>
      </c>
      <c r="B1170" s="65" t="str">
        <f t="shared" si="146"/>
        <v>26101</v>
      </c>
      <c r="C1170" s="66" t="s">
        <v>191</v>
      </c>
      <c r="D1170" s="301" t="str">
        <f t="shared" si="147"/>
        <v>N01-N30</v>
      </c>
      <c r="E1170" s="5" t="str">
        <f t="shared" si="148"/>
        <v>N01,N02,N03,N04,N05,N06,N07,N08,N09,N10,N11,N12,N13,N14,N15,N16,N17,N18,N19,N20,N21,N22,N23,N24,N25,N26,N27,N28,N29,N30</v>
      </c>
      <c r="F1170" s="5" t="s">
        <v>136</v>
      </c>
      <c r="G1170" s="18">
        <v>55</v>
      </c>
      <c r="H1170" s="300" t="s">
        <v>3419</v>
      </c>
      <c r="I1170" s="5">
        <f t="shared" si="149"/>
        <v>30</v>
      </c>
      <c r="J1170" s="5">
        <f t="shared" si="150"/>
        <v>1643</v>
      </c>
      <c r="K1170" s="5" t="str">
        <f t="shared" si="151"/>
        <v>X</v>
      </c>
      <c r="L1170" s="5">
        <f t="shared" si="152"/>
        <v>30</v>
      </c>
      <c r="M1170" s="5" t="str">
        <f t="shared" si="153"/>
        <v>261</v>
      </c>
    </row>
    <row r="1171" spans="1:13">
      <c r="A1171" s="303" t="s">
        <v>3788</v>
      </c>
      <c r="B1171" s="65" t="str">
        <f t="shared" si="146"/>
        <v>26118</v>
      </c>
      <c r="C1171" s="65" t="s">
        <v>1523</v>
      </c>
      <c r="D1171" s="301" t="str">
        <f t="shared" si="147"/>
        <v>N01</v>
      </c>
      <c r="E1171" s="5" t="str">
        <f t="shared" si="148"/>
        <v>N01</v>
      </c>
      <c r="F1171" s="5" t="s">
        <v>92</v>
      </c>
      <c r="G1171" s="18">
        <v>44</v>
      </c>
      <c r="H1171" s="300" t="s">
        <v>3421</v>
      </c>
      <c r="I1171" s="5">
        <f t="shared" si="149"/>
        <v>1</v>
      </c>
      <c r="J1171" s="5">
        <f t="shared" si="150"/>
        <v>44</v>
      </c>
      <c r="K1171" s="5" t="str">
        <f t="shared" si="151"/>
        <v>X</v>
      </c>
      <c r="L1171" s="5">
        <f t="shared" si="152"/>
        <v>1</v>
      </c>
      <c r="M1171" s="5" t="str">
        <f t="shared" si="153"/>
        <v>261</v>
      </c>
    </row>
    <row r="1172" spans="1:13">
      <c r="A1172" s="304" t="s">
        <v>3789</v>
      </c>
      <c r="B1172" s="65" t="str">
        <f t="shared" si="146"/>
        <v>26121</v>
      </c>
      <c r="C1172" s="66" t="s">
        <v>1525</v>
      </c>
      <c r="D1172" s="301" t="str">
        <f t="shared" si="147"/>
        <v>N01</v>
      </c>
      <c r="E1172" s="5" t="str">
        <f t="shared" si="148"/>
        <v>N01</v>
      </c>
      <c r="F1172" s="5" t="s">
        <v>92</v>
      </c>
      <c r="G1172" s="18">
        <v>48</v>
      </c>
      <c r="H1172" s="300" t="s">
        <v>3421</v>
      </c>
      <c r="I1172" s="5">
        <f t="shared" si="149"/>
        <v>1</v>
      </c>
      <c r="J1172" s="5">
        <f t="shared" si="150"/>
        <v>48</v>
      </c>
      <c r="K1172" s="5" t="str">
        <f t="shared" si="151"/>
        <v>X</v>
      </c>
      <c r="L1172" s="5">
        <f t="shared" si="152"/>
        <v>1</v>
      </c>
      <c r="M1172" s="5" t="str">
        <f t="shared" si="153"/>
        <v>261</v>
      </c>
    </row>
    <row r="1173" spans="1:13">
      <c r="A1173" s="303" t="s">
        <v>3790</v>
      </c>
      <c r="B1173" s="65" t="str">
        <f t="shared" si="146"/>
        <v>26130</v>
      </c>
      <c r="C1173" s="65" t="s">
        <v>1526</v>
      </c>
      <c r="D1173" s="301" t="str">
        <f t="shared" si="147"/>
        <v>N01</v>
      </c>
      <c r="E1173" s="5" t="str">
        <f t="shared" si="148"/>
        <v>N01</v>
      </c>
      <c r="F1173" s="5" t="s">
        <v>92</v>
      </c>
      <c r="G1173" s="18">
        <v>30</v>
      </c>
      <c r="H1173" s="300" t="s">
        <v>3421</v>
      </c>
      <c r="I1173" s="5">
        <f t="shared" si="149"/>
        <v>1</v>
      </c>
      <c r="J1173" s="5">
        <f t="shared" si="150"/>
        <v>30</v>
      </c>
      <c r="K1173" s="5" t="str">
        <f t="shared" si="151"/>
        <v>X</v>
      </c>
      <c r="L1173" s="5">
        <f t="shared" si="152"/>
        <v>1</v>
      </c>
      <c r="M1173" s="5" t="str">
        <f t="shared" si="153"/>
        <v>261</v>
      </c>
    </row>
    <row r="1174" spans="1:13" hidden="1">
      <c r="A1174" s="304" t="s">
        <v>3791</v>
      </c>
      <c r="B1174" s="65" t="str">
        <f t="shared" si="146"/>
        <v>26143</v>
      </c>
      <c r="C1174" s="66" t="s">
        <v>1528</v>
      </c>
      <c r="D1174" s="301" t="str">
        <f t="shared" si="147"/>
        <v>N01</v>
      </c>
      <c r="E1174" s="5" t="str">
        <f t="shared" si="148"/>
        <v>N01</v>
      </c>
      <c r="F1174" s="5" t="s">
        <v>92</v>
      </c>
      <c r="G1174" s="18">
        <v>50</v>
      </c>
      <c r="H1174" s="300" t="s">
        <v>3420</v>
      </c>
      <c r="I1174" s="5">
        <f t="shared" si="149"/>
        <v>1</v>
      </c>
      <c r="J1174" s="5">
        <f t="shared" si="150"/>
        <v>50</v>
      </c>
      <c r="K1174" s="5" t="str">
        <f t="shared" si="151"/>
        <v/>
      </c>
      <c r="L1174" s="5">
        <f t="shared" si="152"/>
        <v>1</v>
      </c>
      <c r="M1174" s="5" t="str">
        <f t="shared" si="153"/>
        <v>261</v>
      </c>
    </row>
    <row r="1175" spans="1:13">
      <c r="A1175" s="303" t="s">
        <v>3791</v>
      </c>
      <c r="B1175" s="65" t="str">
        <f t="shared" si="146"/>
        <v>26143</v>
      </c>
      <c r="C1175" s="65" t="s">
        <v>1528</v>
      </c>
      <c r="D1175" s="301" t="str">
        <f t="shared" si="147"/>
        <v>N01-N02</v>
      </c>
      <c r="E1175" s="5" t="str">
        <f t="shared" si="148"/>
        <v>N01,N02</v>
      </c>
      <c r="F1175" s="5" t="s">
        <v>97</v>
      </c>
      <c r="G1175" s="18">
        <v>48</v>
      </c>
      <c r="H1175" s="300" t="s">
        <v>3420</v>
      </c>
      <c r="I1175" s="5">
        <f t="shared" si="149"/>
        <v>2</v>
      </c>
      <c r="J1175" s="5">
        <f t="shared" si="150"/>
        <v>98</v>
      </c>
      <c r="K1175" s="5" t="str">
        <f t="shared" si="151"/>
        <v>X</v>
      </c>
      <c r="L1175" s="5">
        <f t="shared" si="152"/>
        <v>2</v>
      </c>
      <c r="M1175" s="5" t="str">
        <f t="shared" si="153"/>
        <v>261</v>
      </c>
    </row>
    <row r="1176" spans="1:13" hidden="1">
      <c r="A1176" s="304" t="s">
        <v>3792</v>
      </c>
      <c r="B1176" s="65" t="str">
        <f t="shared" si="146"/>
        <v>26144</v>
      </c>
      <c r="C1176" s="66" t="s">
        <v>1529</v>
      </c>
      <c r="D1176" s="301" t="str">
        <f t="shared" si="147"/>
        <v>N01</v>
      </c>
      <c r="E1176" s="5" t="str">
        <f t="shared" si="148"/>
        <v>N01</v>
      </c>
      <c r="F1176" s="5" t="s">
        <v>92</v>
      </c>
      <c r="G1176" s="18">
        <v>50</v>
      </c>
      <c r="H1176" s="300" t="s">
        <v>3420</v>
      </c>
      <c r="I1176" s="5">
        <f t="shared" si="149"/>
        <v>1</v>
      </c>
      <c r="J1176" s="5">
        <f t="shared" si="150"/>
        <v>50</v>
      </c>
      <c r="K1176" s="5" t="str">
        <f t="shared" si="151"/>
        <v/>
      </c>
      <c r="L1176" s="5">
        <f t="shared" si="152"/>
        <v>1</v>
      </c>
      <c r="M1176" s="5" t="str">
        <f t="shared" si="153"/>
        <v>261</v>
      </c>
    </row>
    <row r="1177" spans="1:13">
      <c r="A1177" s="303" t="s">
        <v>3792</v>
      </c>
      <c r="B1177" s="65" t="str">
        <f t="shared" si="146"/>
        <v>26144</v>
      </c>
      <c r="C1177" s="65" t="s">
        <v>1529</v>
      </c>
      <c r="D1177" s="301" t="str">
        <f t="shared" si="147"/>
        <v>N01-N02</v>
      </c>
      <c r="E1177" s="5" t="str">
        <f t="shared" si="148"/>
        <v>N01,N02</v>
      </c>
      <c r="F1177" s="5" t="s">
        <v>97</v>
      </c>
      <c r="G1177" s="18">
        <v>58</v>
      </c>
      <c r="H1177" s="300" t="s">
        <v>3420</v>
      </c>
      <c r="I1177" s="5">
        <f t="shared" si="149"/>
        <v>2</v>
      </c>
      <c r="J1177" s="5">
        <f t="shared" si="150"/>
        <v>108</v>
      </c>
      <c r="K1177" s="5" t="str">
        <f t="shared" si="151"/>
        <v>X</v>
      </c>
      <c r="L1177" s="5">
        <f t="shared" si="152"/>
        <v>2</v>
      </c>
      <c r="M1177" s="5" t="str">
        <f t="shared" si="153"/>
        <v>261</v>
      </c>
    </row>
    <row r="1178" spans="1:13">
      <c r="A1178" s="304" t="s">
        <v>3793</v>
      </c>
      <c r="B1178" s="65" t="str">
        <f t="shared" si="146"/>
        <v>26147</v>
      </c>
      <c r="C1178" s="66" t="s">
        <v>1531</v>
      </c>
      <c r="D1178" s="301" t="str">
        <f t="shared" si="147"/>
        <v>N01</v>
      </c>
      <c r="E1178" s="5" t="str">
        <f t="shared" si="148"/>
        <v>N01</v>
      </c>
      <c r="F1178" s="5" t="s">
        <v>92</v>
      </c>
      <c r="G1178" s="18">
        <v>49</v>
      </c>
      <c r="H1178" s="300" t="s">
        <v>3421</v>
      </c>
      <c r="I1178" s="5">
        <f t="shared" si="149"/>
        <v>1</v>
      </c>
      <c r="J1178" s="5">
        <f t="shared" si="150"/>
        <v>49</v>
      </c>
      <c r="K1178" s="5" t="str">
        <f t="shared" si="151"/>
        <v>X</v>
      </c>
      <c r="L1178" s="5">
        <f t="shared" si="152"/>
        <v>1</v>
      </c>
      <c r="M1178" s="5" t="str">
        <f t="shared" si="153"/>
        <v>261</v>
      </c>
    </row>
    <row r="1179" spans="1:13" hidden="1">
      <c r="A1179" s="303" t="s">
        <v>3794</v>
      </c>
      <c r="B1179" s="65" t="str">
        <f t="shared" si="146"/>
        <v>26148</v>
      </c>
      <c r="C1179" s="65" t="s">
        <v>1535</v>
      </c>
      <c r="D1179" s="301" t="str">
        <f t="shared" si="147"/>
        <v>N01</v>
      </c>
      <c r="E1179" s="5" t="str">
        <f t="shared" si="148"/>
        <v>N01</v>
      </c>
      <c r="F1179" s="5" t="s">
        <v>92</v>
      </c>
      <c r="G1179" s="18">
        <v>41</v>
      </c>
      <c r="H1179" s="300" t="s">
        <v>3420</v>
      </c>
      <c r="I1179" s="5">
        <f t="shared" si="149"/>
        <v>1</v>
      </c>
      <c r="J1179" s="5">
        <f t="shared" si="150"/>
        <v>41</v>
      </c>
      <c r="K1179" s="5" t="str">
        <f t="shared" si="151"/>
        <v/>
      </c>
      <c r="L1179" s="5">
        <f t="shared" si="152"/>
        <v>1</v>
      </c>
      <c r="M1179" s="5" t="str">
        <f t="shared" si="153"/>
        <v>261</v>
      </c>
    </row>
    <row r="1180" spans="1:13">
      <c r="A1180" s="304" t="s">
        <v>3794</v>
      </c>
      <c r="B1180" s="65" t="str">
        <f t="shared" si="146"/>
        <v>26148</v>
      </c>
      <c r="C1180" s="66" t="s">
        <v>1535</v>
      </c>
      <c r="D1180" s="301" t="str">
        <f t="shared" si="147"/>
        <v>N01-N02</v>
      </c>
      <c r="E1180" s="5" t="str">
        <f t="shared" si="148"/>
        <v>N01,N02</v>
      </c>
      <c r="F1180" s="5" t="s">
        <v>97</v>
      </c>
      <c r="G1180" s="18">
        <v>62</v>
      </c>
      <c r="H1180" s="300" t="s">
        <v>3420</v>
      </c>
      <c r="I1180" s="5">
        <f t="shared" si="149"/>
        <v>2</v>
      </c>
      <c r="J1180" s="5">
        <f t="shared" si="150"/>
        <v>103</v>
      </c>
      <c r="K1180" s="5" t="str">
        <f t="shared" si="151"/>
        <v>X</v>
      </c>
      <c r="L1180" s="5">
        <f t="shared" si="152"/>
        <v>2</v>
      </c>
      <c r="M1180" s="5" t="str">
        <f t="shared" si="153"/>
        <v>261</v>
      </c>
    </row>
    <row r="1181" spans="1:13" hidden="1">
      <c r="A1181" s="303" t="s">
        <v>3795</v>
      </c>
      <c r="B1181" s="65" t="str">
        <f t="shared" si="146"/>
        <v>26149</v>
      </c>
      <c r="C1181" s="65" t="s">
        <v>1537</v>
      </c>
      <c r="D1181" s="301" t="str">
        <f t="shared" si="147"/>
        <v>N01</v>
      </c>
      <c r="E1181" s="5" t="str">
        <f t="shared" si="148"/>
        <v>N01</v>
      </c>
      <c r="F1181" s="5" t="s">
        <v>92</v>
      </c>
      <c r="G1181" s="18">
        <v>58</v>
      </c>
      <c r="H1181" s="300" t="s">
        <v>3420</v>
      </c>
      <c r="I1181" s="5">
        <f t="shared" si="149"/>
        <v>1</v>
      </c>
      <c r="J1181" s="5">
        <f t="shared" si="150"/>
        <v>58</v>
      </c>
      <c r="K1181" s="5" t="str">
        <f t="shared" si="151"/>
        <v/>
      </c>
      <c r="L1181" s="5">
        <f t="shared" si="152"/>
        <v>1</v>
      </c>
      <c r="M1181" s="5" t="str">
        <f t="shared" si="153"/>
        <v>261</v>
      </c>
    </row>
    <row r="1182" spans="1:13">
      <c r="A1182" s="304" t="s">
        <v>3795</v>
      </c>
      <c r="B1182" s="65" t="str">
        <f t="shared" si="146"/>
        <v>26149</v>
      </c>
      <c r="C1182" s="66" t="s">
        <v>1537</v>
      </c>
      <c r="D1182" s="301" t="str">
        <f t="shared" si="147"/>
        <v>N01-N02</v>
      </c>
      <c r="E1182" s="5" t="str">
        <f t="shared" si="148"/>
        <v>N01,N02</v>
      </c>
      <c r="F1182" s="5" t="s">
        <v>97</v>
      </c>
      <c r="G1182" s="18">
        <v>35</v>
      </c>
      <c r="H1182" s="300" t="s">
        <v>3420</v>
      </c>
      <c r="I1182" s="5">
        <f t="shared" si="149"/>
        <v>2</v>
      </c>
      <c r="J1182" s="5">
        <f t="shared" si="150"/>
        <v>93</v>
      </c>
      <c r="K1182" s="5" t="str">
        <f t="shared" si="151"/>
        <v>X</v>
      </c>
      <c r="L1182" s="5">
        <f t="shared" si="152"/>
        <v>2</v>
      </c>
      <c r="M1182" s="5" t="str">
        <f t="shared" si="153"/>
        <v>261</v>
      </c>
    </row>
    <row r="1183" spans="1:13">
      <c r="A1183" s="303" t="s">
        <v>3796</v>
      </c>
      <c r="B1183" s="65" t="str">
        <f t="shared" si="146"/>
        <v>26151</v>
      </c>
      <c r="C1183" s="65" t="s">
        <v>1538</v>
      </c>
      <c r="D1183" s="301" t="str">
        <f t="shared" si="147"/>
        <v>N01</v>
      </c>
      <c r="E1183" s="5" t="str">
        <f t="shared" si="148"/>
        <v>N01</v>
      </c>
      <c r="F1183" s="5" t="s">
        <v>92</v>
      </c>
      <c r="G1183" s="18">
        <v>49</v>
      </c>
      <c r="H1183" s="300" t="s">
        <v>3421</v>
      </c>
      <c r="I1183" s="5">
        <f t="shared" si="149"/>
        <v>1</v>
      </c>
      <c r="J1183" s="5">
        <f t="shared" si="150"/>
        <v>49</v>
      </c>
      <c r="K1183" s="5" t="str">
        <f t="shared" si="151"/>
        <v>X</v>
      </c>
      <c r="L1183" s="5">
        <f t="shared" si="152"/>
        <v>1</v>
      </c>
      <c r="M1183" s="5" t="str">
        <f t="shared" si="153"/>
        <v>261</v>
      </c>
    </row>
    <row r="1184" spans="1:13">
      <c r="A1184" s="304" t="s">
        <v>3797</v>
      </c>
      <c r="B1184" s="65" t="str">
        <f t="shared" si="146"/>
        <v>26154</v>
      </c>
      <c r="C1184" s="66" t="s">
        <v>1539</v>
      </c>
      <c r="D1184" s="301" t="str">
        <f t="shared" si="147"/>
        <v>N01</v>
      </c>
      <c r="E1184" s="5" t="str">
        <f t="shared" si="148"/>
        <v>N01</v>
      </c>
      <c r="F1184" s="5" t="s">
        <v>92</v>
      </c>
      <c r="G1184" s="18">
        <v>11</v>
      </c>
      <c r="H1184" s="300" t="s">
        <v>3421</v>
      </c>
      <c r="I1184" s="5">
        <f t="shared" si="149"/>
        <v>1</v>
      </c>
      <c r="J1184" s="5">
        <f t="shared" si="150"/>
        <v>11</v>
      </c>
      <c r="K1184" s="5" t="str">
        <f t="shared" si="151"/>
        <v>X</v>
      </c>
      <c r="L1184" s="5">
        <f t="shared" si="152"/>
        <v>1</v>
      </c>
      <c r="M1184" s="5" t="str">
        <f t="shared" si="153"/>
        <v>261</v>
      </c>
    </row>
    <row r="1185" spans="1:13" hidden="1">
      <c r="A1185" s="303" t="s">
        <v>3798</v>
      </c>
      <c r="B1185" s="65" t="str">
        <f t="shared" si="146"/>
        <v>26161</v>
      </c>
      <c r="C1185" s="65" t="s">
        <v>1540</v>
      </c>
      <c r="D1185" s="301" t="str">
        <f t="shared" si="147"/>
        <v>N01</v>
      </c>
      <c r="E1185" s="5" t="str">
        <f t="shared" si="148"/>
        <v>N01</v>
      </c>
      <c r="F1185" s="5" t="s">
        <v>92</v>
      </c>
      <c r="G1185" s="18">
        <v>43</v>
      </c>
      <c r="H1185" s="300" t="s">
        <v>3419</v>
      </c>
      <c r="I1185" s="5">
        <f t="shared" si="149"/>
        <v>1</v>
      </c>
      <c r="J1185" s="5">
        <f t="shared" si="150"/>
        <v>43</v>
      </c>
      <c r="K1185" s="5" t="str">
        <f t="shared" si="151"/>
        <v/>
      </c>
      <c r="L1185" s="5">
        <f t="shared" si="152"/>
        <v>1</v>
      </c>
      <c r="M1185" s="5" t="str">
        <f t="shared" si="153"/>
        <v>261</v>
      </c>
    </row>
    <row r="1186" spans="1:13" hidden="1">
      <c r="A1186" s="304" t="s">
        <v>3798</v>
      </c>
      <c r="B1186" s="65" t="str">
        <f t="shared" si="146"/>
        <v>26161</v>
      </c>
      <c r="C1186" s="66" t="s">
        <v>1540</v>
      </c>
      <c r="D1186" s="301" t="str">
        <f t="shared" si="147"/>
        <v>N01,N02</v>
      </c>
      <c r="E1186" s="5" t="str">
        <f t="shared" si="148"/>
        <v>N01,N02</v>
      </c>
      <c r="F1186" s="5" t="s">
        <v>97</v>
      </c>
      <c r="G1186" s="18">
        <v>35</v>
      </c>
      <c r="H1186" s="300" t="s">
        <v>3419</v>
      </c>
      <c r="I1186" s="5">
        <f t="shared" si="149"/>
        <v>2</v>
      </c>
      <c r="J1186" s="5">
        <f t="shared" si="150"/>
        <v>78</v>
      </c>
      <c r="K1186" s="5" t="str">
        <f t="shared" si="151"/>
        <v/>
      </c>
      <c r="L1186" s="5">
        <f t="shared" si="152"/>
        <v>2</v>
      </c>
      <c r="M1186" s="5" t="str">
        <f t="shared" si="153"/>
        <v>261</v>
      </c>
    </row>
    <row r="1187" spans="1:13" hidden="1">
      <c r="A1187" s="303" t="s">
        <v>3798</v>
      </c>
      <c r="B1187" s="65" t="str">
        <f t="shared" si="146"/>
        <v>26161</v>
      </c>
      <c r="C1187" s="65" t="s">
        <v>1540</v>
      </c>
      <c r="D1187" s="301" t="str">
        <f t="shared" si="147"/>
        <v>N01,N02,N03</v>
      </c>
      <c r="E1187" s="5" t="str">
        <f t="shared" si="148"/>
        <v>N01,N02,N03</v>
      </c>
      <c r="F1187" s="5" t="s">
        <v>95</v>
      </c>
      <c r="G1187" s="18">
        <v>40</v>
      </c>
      <c r="H1187" s="300" t="s">
        <v>3419</v>
      </c>
      <c r="I1187" s="5">
        <f t="shared" si="149"/>
        <v>3</v>
      </c>
      <c r="J1187" s="5">
        <f t="shared" si="150"/>
        <v>118</v>
      </c>
      <c r="K1187" s="5" t="str">
        <f t="shared" si="151"/>
        <v/>
      </c>
      <c r="L1187" s="5">
        <f t="shared" si="152"/>
        <v>3</v>
      </c>
      <c r="M1187" s="5" t="str">
        <f t="shared" si="153"/>
        <v>261</v>
      </c>
    </row>
    <row r="1188" spans="1:13" hidden="1">
      <c r="A1188" s="304" t="s">
        <v>3798</v>
      </c>
      <c r="B1188" s="65" t="str">
        <f t="shared" si="146"/>
        <v>26161</v>
      </c>
      <c r="C1188" s="66" t="s">
        <v>1540</v>
      </c>
      <c r="D1188" s="301" t="str">
        <f t="shared" si="147"/>
        <v>N01,N02,N03,N04</v>
      </c>
      <c r="E1188" s="5" t="str">
        <f t="shared" si="148"/>
        <v>N01,N02,N03,N04</v>
      </c>
      <c r="F1188" s="5" t="s">
        <v>96</v>
      </c>
      <c r="G1188" s="18">
        <v>43</v>
      </c>
      <c r="H1188" s="300" t="s">
        <v>3419</v>
      </c>
      <c r="I1188" s="5">
        <f t="shared" si="149"/>
        <v>4</v>
      </c>
      <c r="J1188" s="5">
        <f t="shared" si="150"/>
        <v>161</v>
      </c>
      <c r="K1188" s="5" t="str">
        <f t="shared" si="151"/>
        <v/>
      </c>
      <c r="L1188" s="5">
        <f t="shared" si="152"/>
        <v>4</v>
      </c>
      <c r="M1188" s="5" t="str">
        <f t="shared" si="153"/>
        <v>261</v>
      </c>
    </row>
    <row r="1189" spans="1:13">
      <c r="A1189" s="303" t="s">
        <v>3798</v>
      </c>
      <c r="B1189" s="65" t="str">
        <f t="shared" si="146"/>
        <v>26161</v>
      </c>
      <c r="C1189" s="65" t="s">
        <v>1540</v>
      </c>
      <c r="D1189" s="301" t="str">
        <f t="shared" si="147"/>
        <v>N01-N05</v>
      </c>
      <c r="E1189" s="5" t="str">
        <f t="shared" si="148"/>
        <v>N01,N02,N03,N04,N05</v>
      </c>
      <c r="F1189" s="5" t="s">
        <v>94</v>
      </c>
      <c r="G1189" s="18">
        <v>47</v>
      </c>
      <c r="H1189" s="300" t="s">
        <v>3419</v>
      </c>
      <c r="I1189" s="5">
        <f t="shared" si="149"/>
        <v>5</v>
      </c>
      <c r="J1189" s="5">
        <f t="shared" si="150"/>
        <v>208</v>
      </c>
      <c r="K1189" s="5" t="str">
        <f t="shared" si="151"/>
        <v>X</v>
      </c>
      <c r="L1189" s="5">
        <f t="shared" si="152"/>
        <v>5</v>
      </c>
      <c r="M1189" s="5" t="str">
        <f t="shared" si="153"/>
        <v>261</v>
      </c>
    </row>
    <row r="1190" spans="1:13">
      <c r="A1190" s="304" t="s">
        <v>3799</v>
      </c>
      <c r="B1190" s="65" t="str">
        <f t="shared" si="146"/>
        <v>26206</v>
      </c>
      <c r="C1190" s="66" t="s">
        <v>49</v>
      </c>
      <c r="D1190" s="301" t="str">
        <f t="shared" si="147"/>
        <v>N06</v>
      </c>
      <c r="E1190" s="5" t="str">
        <f t="shared" si="148"/>
        <v>N06</v>
      </c>
      <c r="F1190" s="5" t="s">
        <v>93</v>
      </c>
      <c r="G1190" s="18">
        <v>12</v>
      </c>
      <c r="H1190" s="300" t="s">
        <v>3421</v>
      </c>
      <c r="I1190" s="5">
        <f t="shared" si="149"/>
        <v>1</v>
      </c>
      <c r="J1190" s="5">
        <f t="shared" si="150"/>
        <v>12</v>
      </c>
      <c r="K1190" s="5" t="str">
        <f t="shared" si="151"/>
        <v>X</v>
      </c>
      <c r="L1190" s="5">
        <f t="shared" si="152"/>
        <v>1</v>
      </c>
      <c r="M1190" s="5" t="str">
        <f t="shared" si="153"/>
        <v>262</v>
      </c>
    </row>
    <row r="1191" spans="1:13">
      <c r="A1191" s="303" t="s">
        <v>3800</v>
      </c>
      <c r="B1191" s="65" t="str">
        <f t="shared" si="146"/>
        <v>26206</v>
      </c>
      <c r="C1191" s="65" t="s">
        <v>49</v>
      </c>
      <c r="D1191" s="301" t="str">
        <f t="shared" si="147"/>
        <v>N01</v>
      </c>
      <c r="E1191" s="5" t="str">
        <f t="shared" si="148"/>
        <v>N01</v>
      </c>
      <c r="F1191" s="5" t="s">
        <v>92</v>
      </c>
      <c r="G1191" s="18">
        <v>26</v>
      </c>
      <c r="H1191" s="300" t="s">
        <v>3420</v>
      </c>
      <c r="I1191" s="5">
        <f t="shared" si="149"/>
        <v>1</v>
      </c>
      <c r="J1191" s="5">
        <f t="shared" si="150"/>
        <v>26</v>
      </c>
      <c r="K1191" s="5" t="str">
        <f t="shared" si="151"/>
        <v>X</v>
      </c>
      <c r="L1191" s="5">
        <f t="shared" si="152"/>
        <v>1</v>
      </c>
      <c r="M1191" s="5" t="str">
        <f t="shared" si="153"/>
        <v>262</v>
      </c>
    </row>
    <row r="1192" spans="1:13" hidden="1">
      <c r="A1192" s="304" t="s">
        <v>3801</v>
      </c>
      <c r="B1192" s="65" t="str">
        <f t="shared" si="146"/>
        <v>26210</v>
      </c>
      <c r="C1192" s="66" t="s">
        <v>223</v>
      </c>
      <c r="D1192" s="301" t="str">
        <f t="shared" si="147"/>
        <v>N01</v>
      </c>
      <c r="E1192" s="5" t="str">
        <f t="shared" si="148"/>
        <v>N01</v>
      </c>
      <c r="F1192" s="5" t="s">
        <v>92</v>
      </c>
      <c r="G1192" s="18">
        <v>33</v>
      </c>
      <c r="H1192" s="300" t="s">
        <v>3419</v>
      </c>
      <c r="I1192" s="5">
        <f t="shared" si="149"/>
        <v>1</v>
      </c>
      <c r="J1192" s="5">
        <f t="shared" si="150"/>
        <v>33</v>
      </c>
      <c r="K1192" s="5" t="str">
        <f t="shared" si="151"/>
        <v/>
      </c>
      <c r="L1192" s="5">
        <f t="shared" si="152"/>
        <v>1</v>
      </c>
      <c r="M1192" s="5" t="str">
        <f t="shared" si="153"/>
        <v>262</v>
      </c>
    </row>
    <row r="1193" spans="1:13" hidden="1">
      <c r="A1193" s="303" t="s">
        <v>3801</v>
      </c>
      <c r="B1193" s="65" t="str">
        <f t="shared" si="146"/>
        <v>26210</v>
      </c>
      <c r="C1193" s="65" t="s">
        <v>223</v>
      </c>
      <c r="D1193" s="301" t="str">
        <f t="shared" si="147"/>
        <v>N01,N02</v>
      </c>
      <c r="E1193" s="5" t="str">
        <f t="shared" si="148"/>
        <v>N01,N02</v>
      </c>
      <c r="F1193" s="5" t="s">
        <v>97</v>
      </c>
      <c r="G1193" s="18">
        <v>39</v>
      </c>
      <c r="H1193" s="300" t="s">
        <v>3419</v>
      </c>
      <c r="I1193" s="5">
        <f t="shared" si="149"/>
        <v>2</v>
      </c>
      <c r="J1193" s="5">
        <f t="shared" si="150"/>
        <v>72</v>
      </c>
      <c r="K1193" s="5" t="str">
        <f t="shared" si="151"/>
        <v/>
      </c>
      <c r="L1193" s="5">
        <f t="shared" si="152"/>
        <v>2</v>
      </c>
      <c r="M1193" s="5" t="str">
        <f t="shared" si="153"/>
        <v>262</v>
      </c>
    </row>
    <row r="1194" spans="1:13" hidden="1">
      <c r="A1194" s="304" t="s">
        <v>3801</v>
      </c>
      <c r="B1194" s="65" t="str">
        <f t="shared" si="146"/>
        <v>26210</v>
      </c>
      <c r="C1194" s="66" t="s">
        <v>223</v>
      </c>
      <c r="D1194" s="301" t="str">
        <f t="shared" si="147"/>
        <v>N01,N02,N03</v>
      </c>
      <c r="E1194" s="5" t="str">
        <f t="shared" si="148"/>
        <v>N01,N02,N03</v>
      </c>
      <c r="F1194" s="5" t="s">
        <v>95</v>
      </c>
      <c r="G1194" s="18">
        <v>48</v>
      </c>
      <c r="H1194" s="300" t="s">
        <v>3419</v>
      </c>
      <c r="I1194" s="5">
        <f t="shared" si="149"/>
        <v>3</v>
      </c>
      <c r="J1194" s="5">
        <f t="shared" si="150"/>
        <v>120</v>
      </c>
      <c r="K1194" s="5" t="str">
        <f t="shared" si="151"/>
        <v/>
      </c>
      <c r="L1194" s="5">
        <f t="shared" si="152"/>
        <v>3</v>
      </c>
      <c r="M1194" s="5" t="str">
        <f t="shared" si="153"/>
        <v>262</v>
      </c>
    </row>
    <row r="1195" spans="1:13" hidden="1">
      <c r="A1195" s="303" t="s">
        <v>3801</v>
      </c>
      <c r="B1195" s="65" t="str">
        <f t="shared" si="146"/>
        <v>26210</v>
      </c>
      <c r="C1195" s="65" t="s">
        <v>223</v>
      </c>
      <c r="D1195" s="301" t="str">
        <f t="shared" si="147"/>
        <v>N01,N02,N03,N04</v>
      </c>
      <c r="E1195" s="5" t="str">
        <f t="shared" si="148"/>
        <v>N01,N02,N03,N04</v>
      </c>
      <c r="F1195" s="5" t="s">
        <v>96</v>
      </c>
      <c r="G1195" s="18">
        <v>42</v>
      </c>
      <c r="H1195" s="300" t="s">
        <v>3419</v>
      </c>
      <c r="I1195" s="5">
        <f t="shared" si="149"/>
        <v>4</v>
      </c>
      <c r="J1195" s="5">
        <f t="shared" si="150"/>
        <v>162</v>
      </c>
      <c r="K1195" s="5" t="str">
        <f t="shared" si="151"/>
        <v/>
      </c>
      <c r="L1195" s="5">
        <f t="shared" si="152"/>
        <v>4</v>
      </c>
      <c r="M1195" s="5" t="str">
        <f t="shared" si="153"/>
        <v>262</v>
      </c>
    </row>
    <row r="1196" spans="1:13">
      <c r="A1196" s="304" t="s">
        <v>3801</v>
      </c>
      <c r="B1196" s="65" t="str">
        <f t="shared" si="146"/>
        <v>26210</v>
      </c>
      <c r="C1196" s="66" t="s">
        <v>223</v>
      </c>
      <c r="D1196" s="301" t="str">
        <f t="shared" si="147"/>
        <v>N01-N05</v>
      </c>
      <c r="E1196" s="5" t="str">
        <f t="shared" si="148"/>
        <v>N01,N02,N03,N04,N05</v>
      </c>
      <c r="F1196" s="5" t="s">
        <v>94</v>
      </c>
      <c r="G1196" s="18">
        <v>56</v>
      </c>
      <c r="H1196" s="300" t="s">
        <v>3419</v>
      </c>
      <c r="I1196" s="5">
        <f t="shared" si="149"/>
        <v>5</v>
      </c>
      <c r="J1196" s="5">
        <f t="shared" si="150"/>
        <v>218</v>
      </c>
      <c r="K1196" s="5" t="str">
        <f t="shared" si="151"/>
        <v>X</v>
      </c>
      <c r="L1196" s="5">
        <f t="shared" si="152"/>
        <v>5</v>
      </c>
      <c r="M1196" s="5" t="str">
        <f t="shared" si="153"/>
        <v>262</v>
      </c>
    </row>
    <row r="1197" spans="1:13">
      <c r="A1197" s="303" t="s">
        <v>3802</v>
      </c>
      <c r="B1197" s="65" t="str">
        <f t="shared" si="146"/>
        <v>26212</v>
      </c>
      <c r="C1197" s="65" t="s">
        <v>3415</v>
      </c>
      <c r="D1197" s="301" t="str">
        <f t="shared" si="147"/>
        <v>N01</v>
      </c>
      <c r="E1197" s="5" t="str">
        <f t="shared" si="148"/>
        <v>N01</v>
      </c>
      <c r="F1197" s="5" t="s">
        <v>92</v>
      </c>
      <c r="G1197" s="18">
        <v>13</v>
      </c>
      <c r="H1197" s="300" t="s">
        <v>3420</v>
      </c>
      <c r="I1197" s="5">
        <f t="shared" si="149"/>
        <v>1</v>
      </c>
      <c r="J1197" s="5">
        <f t="shared" si="150"/>
        <v>13</v>
      </c>
      <c r="K1197" s="5" t="str">
        <f t="shared" si="151"/>
        <v>X</v>
      </c>
      <c r="L1197" s="5">
        <f t="shared" si="152"/>
        <v>1</v>
      </c>
      <c r="M1197" s="5" t="str">
        <f t="shared" si="153"/>
        <v>262</v>
      </c>
    </row>
    <row r="1198" spans="1:13">
      <c r="A1198" s="304" t="s">
        <v>3803</v>
      </c>
      <c r="B1198" s="65" t="str">
        <f t="shared" si="146"/>
        <v>26222</v>
      </c>
      <c r="C1198" s="66" t="s">
        <v>1548</v>
      </c>
      <c r="D1198" s="301" t="str">
        <f t="shared" si="147"/>
        <v>N01</v>
      </c>
      <c r="E1198" s="5" t="str">
        <f t="shared" si="148"/>
        <v>N01</v>
      </c>
      <c r="F1198" s="5" t="s">
        <v>92</v>
      </c>
      <c r="G1198" s="18">
        <v>7</v>
      </c>
      <c r="H1198" s="300" t="s">
        <v>3421</v>
      </c>
      <c r="I1198" s="5">
        <f t="shared" si="149"/>
        <v>1</v>
      </c>
      <c r="J1198" s="5">
        <f t="shared" si="150"/>
        <v>7</v>
      </c>
      <c r="K1198" s="5" t="str">
        <f t="shared" si="151"/>
        <v>X</v>
      </c>
      <c r="L1198" s="5">
        <f t="shared" si="152"/>
        <v>1</v>
      </c>
      <c r="M1198" s="5" t="str">
        <f t="shared" si="153"/>
        <v>262</v>
      </c>
    </row>
    <row r="1199" spans="1:13">
      <c r="A1199" s="303" t="s">
        <v>3804</v>
      </c>
      <c r="B1199" s="65" t="str">
        <f t="shared" si="146"/>
        <v>26235</v>
      </c>
      <c r="C1199" s="65" t="s">
        <v>1550</v>
      </c>
      <c r="D1199" s="301" t="str">
        <f t="shared" si="147"/>
        <v>N01</v>
      </c>
      <c r="E1199" s="5" t="str">
        <f t="shared" si="148"/>
        <v>N01</v>
      </c>
      <c r="F1199" s="5" t="s">
        <v>92</v>
      </c>
      <c r="G1199" s="18">
        <v>7</v>
      </c>
      <c r="H1199" s="300" t="s">
        <v>3421</v>
      </c>
      <c r="I1199" s="5">
        <f t="shared" si="149"/>
        <v>1</v>
      </c>
      <c r="J1199" s="5">
        <f t="shared" si="150"/>
        <v>7</v>
      </c>
      <c r="K1199" s="5" t="str">
        <f t="shared" si="151"/>
        <v>X</v>
      </c>
      <c r="L1199" s="5">
        <f t="shared" si="152"/>
        <v>1</v>
      </c>
      <c r="M1199" s="5" t="str">
        <f t="shared" si="153"/>
        <v>262</v>
      </c>
    </row>
    <row r="1200" spans="1:13">
      <c r="A1200" s="304" t="s">
        <v>3805</v>
      </c>
      <c r="B1200" s="65" t="str">
        <f t="shared" si="146"/>
        <v>26242</v>
      </c>
      <c r="C1200" s="66" t="s">
        <v>1552</v>
      </c>
      <c r="D1200" s="301" t="str">
        <f t="shared" si="147"/>
        <v>N01</v>
      </c>
      <c r="E1200" s="5" t="str">
        <f t="shared" si="148"/>
        <v>N01</v>
      </c>
      <c r="F1200" s="5" t="s">
        <v>92</v>
      </c>
      <c r="G1200" s="18">
        <v>9</v>
      </c>
      <c r="H1200" s="300" t="s">
        <v>3420</v>
      </c>
      <c r="I1200" s="5">
        <f t="shared" si="149"/>
        <v>1</v>
      </c>
      <c r="J1200" s="5">
        <f t="shared" si="150"/>
        <v>9</v>
      </c>
      <c r="K1200" s="5" t="str">
        <f t="shared" si="151"/>
        <v>X</v>
      </c>
      <c r="L1200" s="5">
        <f t="shared" si="152"/>
        <v>1</v>
      </c>
      <c r="M1200" s="5" t="str">
        <f t="shared" si="153"/>
        <v>262</v>
      </c>
    </row>
    <row r="1201" spans="1:13">
      <c r="A1201" s="303" t="s">
        <v>3806</v>
      </c>
      <c r="B1201" s="65" t="str">
        <f t="shared" si="146"/>
        <v>26244</v>
      </c>
      <c r="C1201" s="65" t="s">
        <v>3416</v>
      </c>
      <c r="D1201" s="301" t="str">
        <f t="shared" si="147"/>
        <v>N01</v>
      </c>
      <c r="E1201" s="5" t="str">
        <f t="shared" si="148"/>
        <v>N01</v>
      </c>
      <c r="F1201" s="5" t="s">
        <v>92</v>
      </c>
      <c r="G1201" s="18">
        <v>8</v>
      </c>
      <c r="H1201" s="300" t="s">
        <v>3421</v>
      </c>
      <c r="I1201" s="5">
        <f t="shared" si="149"/>
        <v>1</v>
      </c>
      <c r="J1201" s="5">
        <f t="shared" si="150"/>
        <v>8</v>
      </c>
      <c r="K1201" s="5" t="str">
        <f t="shared" si="151"/>
        <v>X</v>
      </c>
      <c r="L1201" s="5">
        <f t="shared" si="152"/>
        <v>1</v>
      </c>
      <c r="M1201" s="5" t="str">
        <f t="shared" si="153"/>
        <v>262</v>
      </c>
    </row>
    <row r="1202" spans="1:13">
      <c r="A1202" s="304" t="s">
        <v>3807</v>
      </c>
      <c r="B1202" s="65" t="str">
        <f t="shared" si="146"/>
        <v>26245</v>
      </c>
      <c r="C1202" s="66" t="s">
        <v>1554</v>
      </c>
      <c r="D1202" s="301" t="str">
        <f t="shared" si="147"/>
        <v>N01</v>
      </c>
      <c r="E1202" s="5" t="str">
        <f t="shared" si="148"/>
        <v>N01</v>
      </c>
      <c r="F1202" s="5" t="s">
        <v>92</v>
      </c>
      <c r="G1202" s="18">
        <v>6</v>
      </c>
      <c r="H1202" s="300" t="s">
        <v>3421</v>
      </c>
      <c r="I1202" s="5">
        <f t="shared" si="149"/>
        <v>1</v>
      </c>
      <c r="J1202" s="5">
        <f t="shared" si="150"/>
        <v>6</v>
      </c>
      <c r="K1202" s="5" t="str">
        <f t="shared" si="151"/>
        <v>X</v>
      </c>
      <c r="L1202" s="5">
        <f t="shared" si="152"/>
        <v>1</v>
      </c>
      <c r="M1202" s="5" t="str">
        <f t="shared" si="153"/>
        <v>262</v>
      </c>
    </row>
    <row r="1203" spans="1:13">
      <c r="A1203" s="303" t="s">
        <v>3808</v>
      </c>
      <c r="B1203" s="65" t="str">
        <f t="shared" si="146"/>
        <v>26246</v>
      </c>
      <c r="C1203" s="65" t="s">
        <v>998</v>
      </c>
      <c r="D1203" s="301" t="str">
        <f t="shared" si="147"/>
        <v>N06</v>
      </c>
      <c r="E1203" s="5" t="str">
        <f t="shared" si="148"/>
        <v>N06</v>
      </c>
      <c r="F1203" s="5" t="s">
        <v>93</v>
      </c>
      <c r="G1203" s="18">
        <v>20</v>
      </c>
      <c r="H1203" s="300" t="s">
        <v>3421</v>
      </c>
      <c r="I1203" s="5">
        <f t="shared" si="149"/>
        <v>1</v>
      </c>
      <c r="J1203" s="5">
        <f t="shared" si="150"/>
        <v>20</v>
      </c>
      <c r="K1203" s="5" t="str">
        <f t="shared" si="151"/>
        <v>X</v>
      </c>
      <c r="L1203" s="5">
        <f t="shared" si="152"/>
        <v>1</v>
      </c>
      <c r="M1203" s="5" t="str">
        <f t="shared" si="153"/>
        <v>262</v>
      </c>
    </row>
    <row r="1204" spans="1:13">
      <c r="A1204" s="304" t="s">
        <v>3809</v>
      </c>
      <c r="B1204" s="65" t="str">
        <f t="shared" si="146"/>
        <v>26249</v>
      </c>
      <c r="C1204" s="66" t="s">
        <v>1558</v>
      </c>
      <c r="D1204" s="301" t="str">
        <f t="shared" si="147"/>
        <v>N01</v>
      </c>
      <c r="E1204" s="5" t="str">
        <f t="shared" si="148"/>
        <v>N01</v>
      </c>
      <c r="F1204" s="5" t="s">
        <v>92</v>
      </c>
      <c r="G1204" s="18">
        <v>8</v>
      </c>
      <c r="H1204" s="300" t="s">
        <v>3420</v>
      </c>
      <c r="I1204" s="5">
        <f t="shared" si="149"/>
        <v>1</v>
      </c>
      <c r="J1204" s="5">
        <f t="shared" si="150"/>
        <v>8</v>
      </c>
      <c r="K1204" s="5" t="str">
        <f t="shared" si="151"/>
        <v>X</v>
      </c>
      <c r="L1204" s="5">
        <f t="shared" si="152"/>
        <v>1</v>
      </c>
      <c r="M1204" s="5" t="str">
        <f t="shared" si="153"/>
        <v>262</v>
      </c>
    </row>
    <row r="1205" spans="1:13">
      <c r="A1205" s="303" t="s">
        <v>3810</v>
      </c>
      <c r="B1205" s="65" t="str">
        <f t="shared" si="146"/>
        <v>26253</v>
      </c>
      <c r="C1205" s="65" t="s">
        <v>1562</v>
      </c>
      <c r="D1205" s="301" t="str">
        <f t="shared" si="147"/>
        <v>N01</v>
      </c>
      <c r="E1205" s="5" t="str">
        <f t="shared" si="148"/>
        <v>N01</v>
      </c>
      <c r="F1205" s="5" t="s">
        <v>92</v>
      </c>
      <c r="G1205" s="18">
        <v>7</v>
      </c>
      <c r="H1205" s="300" t="s">
        <v>3420</v>
      </c>
      <c r="I1205" s="5">
        <f t="shared" si="149"/>
        <v>1</v>
      </c>
      <c r="J1205" s="5">
        <f t="shared" si="150"/>
        <v>7</v>
      </c>
      <c r="K1205" s="5" t="str">
        <f t="shared" si="151"/>
        <v>X</v>
      </c>
      <c r="L1205" s="5">
        <f t="shared" si="152"/>
        <v>1</v>
      </c>
      <c r="M1205" s="5" t="str">
        <f t="shared" si="153"/>
        <v>262</v>
      </c>
    </row>
    <row r="1206" spans="1:13">
      <c r="A1206" s="304" t="s">
        <v>3811</v>
      </c>
      <c r="B1206" s="65" t="str">
        <f t="shared" si="146"/>
        <v>26256</v>
      </c>
      <c r="C1206" s="66" t="s">
        <v>1564</v>
      </c>
      <c r="D1206" s="301" t="str">
        <f t="shared" si="147"/>
        <v>N01</v>
      </c>
      <c r="E1206" s="5" t="str">
        <f t="shared" si="148"/>
        <v>N01</v>
      </c>
      <c r="F1206" s="5" t="s">
        <v>92</v>
      </c>
      <c r="G1206" s="18">
        <v>9</v>
      </c>
      <c r="H1206" s="300" t="s">
        <v>3421</v>
      </c>
      <c r="I1206" s="5">
        <f t="shared" si="149"/>
        <v>1</v>
      </c>
      <c r="J1206" s="5">
        <f t="shared" si="150"/>
        <v>9</v>
      </c>
      <c r="K1206" s="5" t="str">
        <f t="shared" si="151"/>
        <v>X</v>
      </c>
      <c r="L1206" s="5">
        <f t="shared" si="152"/>
        <v>1</v>
      </c>
      <c r="M1206" s="5" t="str">
        <f t="shared" si="153"/>
        <v>262</v>
      </c>
    </row>
    <row r="1207" spans="1:13">
      <c r="A1207" s="303" t="s">
        <v>3812</v>
      </c>
      <c r="B1207" s="65" t="str">
        <f t="shared" si="146"/>
        <v>26257</v>
      </c>
      <c r="C1207" s="65" t="s">
        <v>1567</v>
      </c>
      <c r="D1207" s="301" t="str">
        <f t="shared" si="147"/>
        <v>N01</v>
      </c>
      <c r="E1207" s="5" t="str">
        <f t="shared" si="148"/>
        <v>N01</v>
      </c>
      <c r="F1207" s="5" t="s">
        <v>92</v>
      </c>
      <c r="G1207" s="18">
        <v>7</v>
      </c>
      <c r="H1207" s="300" t="s">
        <v>3421</v>
      </c>
      <c r="I1207" s="5">
        <f t="shared" si="149"/>
        <v>1</v>
      </c>
      <c r="J1207" s="5">
        <f t="shared" si="150"/>
        <v>7</v>
      </c>
      <c r="K1207" s="5" t="str">
        <f t="shared" si="151"/>
        <v>X</v>
      </c>
      <c r="L1207" s="5">
        <f t="shared" si="152"/>
        <v>1</v>
      </c>
      <c r="M1207" s="5" t="str">
        <f t="shared" si="153"/>
        <v>262</v>
      </c>
    </row>
    <row r="1208" spans="1:13" hidden="1">
      <c r="A1208" s="304" t="s">
        <v>3813</v>
      </c>
      <c r="B1208" s="65" t="str">
        <f t="shared" si="146"/>
        <v>26264</v>
      </c>
      <c r="C1208" s="66" t="s">
        <v>1569</v>
      </c>
      <c r="D1208" s="301" t="str">
        <f t="shared" si="147"/>
        <v>N01</v>
      </c>
      <c r="E1208" s="5" t="str">
        <f t="shared" si="148"/>
        <v>N01</v>
      </c>
      <c r="F1208" s="5" t="s">
        <v>92</v>
      </c>
      <c r="G1208" s="18">
        <v>42</v>
      </c>
      <c r="H1208" s="300" t="s">
        <v>3419</v>
      </c>
      <c r="I1208" s="5">
        <f t="shared" si="149"/>
        <v>1</v>
      </c>
      <c r="J1208" s="5">
        <f t="shared" si="150"/>
        <v>42</v>
      </c>
      <c r="K1208" s="5" t="str">
        <f t="shared" si="151"/>
        <v/>
      </c>
      <c r="L1208" s="5">
        <f t="shared" si="152"/>
        <v>1</v>
      </c>
      <c r="M1208" s="5" t="str">
        <f t="shared" si="153"/>
        <v>262</v>
      </c>
    </row>
    <row r="1209" spans="1:13" hidden="1">
      <c r="A1209" s="303" t="s">
        <v>3813</v>
      </c>
      <c r="B1209" s="65" t="str">
        <f t="shared" si="146"/>
        <v>26264</v>
      </c>
      <c r="C1209" s="65" t="s">
        <v>1569</v>
      </c>
      <c r="D1209" s="301" t="str">
        <f t="shared" si="147"/>
        <v>N01,N02</v>
      </c>
      <c r="E1209" s="5" t="str">
        <f t="shared" si="148"/>
        <v>N01,N02</v>
      </c>
      <c r="F1209" s="5" t="s">
        <v>97</v>
      </c>
      <c r="G1209" s="18">
        <v>37</v>
      </c>
      <c r="H1209" s="300" t="s">
        <v>3419</v>
      </c>
      <c r="I1209" s="5">
        <f t="shared" si="149"/>
        <v>2</v>
      </c>
      <c r="J1209" s="5">
        <f t="shared" si="150"/>
        <v>79</v>
      </c>
      <c r="K1209" s="5" t="str">
        <f t="shared" si="151"/>
        <v/>
      </c>
      <c r="L1209" s="5">
        <f t="shared" si="152"/>
        <v>2</v>
      </c>
      <c r="M1209" s="5" t="str">
        <f t="shared" si="153"/>
        <v>262</v>
      </c>
    </row>
    <row r="1210" spans="1:13" hidden="1">
      <c r="A1210" s="304" t="s">
        <v>3813</v>
      </c>
      <c r="B1210" s="65" t="str">
        <f t="shared" si="146"/>
        <v>26264</v>
      </c>
      <c r="C1210" s="66" t="s">
        <v>1569</v>
      </c>
      <c r="D1210" s="301" t="str">
        <f t="shared" si="147"/>
        <v>N01,N02,N03</v>
      </c>
      <c r="E1210" s="5" t="str">
        <f t="shared" si="148"/>
        <v>N01,N02,N03</v>
      </c>
      <c r="F1210" s="5" t="s">
        <v>95</v>
      </c>
      <c r="G1210" s="18">
        <v>49</v>
      </c>
      <c r="H1210" s="300" t="s">
        <v>3419</v>
      </c>
      <c r="I1210" s="5">
        <f t="shared" si="149"/>
        <v>3</v>
      </c>
      <c r="J1210" s="5">
        <f t="shared" si="150"/>
        <v>128</v>
      </c>
      <c r="K1210" s="5" t="str">
        <f t="shared" si="151"/>
        <v/>
      </c>
      <c r="L1210" s="5">
        <f t="shared" si="152"/>
        <v>3</v>
      </c>
      <c r="M1210" s="5" t="str">
        <f t="shared" si="153"/>
        <v>262</v>
      </c>
    </row>
    <row r="1211" spans="1:13" hidden="1">
      <c r="A1211" s="303" t="s">
        <v>3813</v>
      </c>
      <c r="B1211" s="65" t="str">
        <f t="shared" si="146"/>
        <v>26264</v>
      </c>
      <c r="C1211" s="65" t="s">
        <v>1569</v>
      </c>
      <c r="D1211" s="301" t="str">
        <f t="shared" si="147"/>
        <v>N01,N02,N03,N04</v>
      </c>
      <c r="E1211" s="5" t="str">
        <f t="shared" si="148"/>
        <v>N01,N02,N03,N04</v>
      </c>
      <c r="F1211" s="5" t="s">
        <v>96</v>
      </c>
      <c r="G1211" s="18">
        <v>29</v>
      </c>
      <c r="H1211" s="300" t="s">
        <v>3419</v>
      </c>
      <c r="I1211" s="5">
        <f t="shared" si="149"/>
        <v>4</v>
      </c>
      <c r="J1211" s="5">
        <f t="shared" si="150"/>
        <v>157</v>
      </c>
      <c r="K1211" s="5" t="str">
        <f t="shared" si="151"/>
        <v/>
      </c>
      <c r="L1211" s="5">
        <f t="shared" si="152"/>
        <v>4</v>
      </c>
      <c r="M1211" s="5" t="str">
        <f t="shared" si="153"/>
        <v>262</v>
      </c>
    </row>
    <row r="1212" spans="1:13">
      <c r="A1212" s="304" t="s">
        <v>3813</v>
      </c>
      <c r="B1212" s="65" t="str">
        <f t="shared" si="146"/>
        <v>26264</v>
      </c>
      <c r="C1212" s="66" t="s">
        <v>1569</v>
      </c>
      <c r="D1212" s="301" t="str">
        <f t="shared" si="147"/>
        <v>N01-N05</v>
      </c>
      <c r="E1212" s="5" t="str">
        <f t="shared" si="148"/>
        <v>N01,N02,N03,N04,N05</v>
      </c>
      <c r="F1212" s="5" t="s">
        <v>94</v>
      </c>
      <c r="G1212" s="18">
        <v>45</v>
      </c>
      <c r="H1212" s="300" t="s">
        <v>3419</v>
      </c>
      <c r="I1212" s="5">
        <f t="shared" si="149"/>
        <v>5</v>
      </c>
      <c r="J1212" s="5">
        <f t="shared" si="150"/>
        <v>202</v>
      </c>
      <c r="K1212" s="5" t="str">
        <f t="shared" si="151"/>
        <v>X</v>
      </c>
      <c r="L1212" s="5">
        <f t="shared" si="152"/>
        <v>5</v>
      </c>
      <c r="M1212" s="5" t="str">
        <f t="shared" si="153"/>
        <v>262</v>
      </c>
    </row>
    <row r="1213" spans="1:13" hidden="1">
      <c r="A1213" s="303" t="s">
        <v>3814</v>
      </c>
      <c r="B1213" s="65" t="str">
        <f t="shared" si="146"/>
        <v>28103</v>
      </c>
      <c r="C1213" s="65" t="s">
        <v>544</v>
      </c>
      <c r="D1213" s="301" t="str">
        <f t="shared" si="147"/>
        <v>N11</v>
      </c>
      <c r="E1213" s="5" t="str">
        <f t="shared" si="148"/>
        <v>N11</v>
      </c>
      <c r="F1213" s="5" t="s">
        <v>124</v>
      </c>
      <c r="G1213" s="18">
        <v>45</v>
      </c>
      <c r="H1213" s="300" t="s">
        <v>3421</v>
      </c>
      <c r="I1213" s="5">
        <f t="shared" si="149"/>
        <v>1</v>
      </c>
      <c r="J1213" s="5">
        <f t="shared" si="150"/>
        <v>45</v>
      </c>
      <c r="K1213" s="5" t="str">
        <f t="shared" si="151"/>
        <v/>
      </c>
      <c r="L1213" s="5">
        <f t="shared" si="152"/>
        <v>1</v>
      </c>
      <c r="M1213" s="5" t="str">
        <f t="shared" si="153"/>
        <v>281</v>
      </c>
    </row>
    <row r="1214" spans="1:13" hidden="1">
      <c r="A1214" s="304" t="s">
        <v>3814</v>
      </c>
      <c r="B1214" s="65" t="str">
        <f t="shared" si="146"/>
        <v>28103</v>
      </c>
      <c r="C1214" s="66" t="s">
        <v>544</v>
      </c>
      <c r="D1214" s="301" t="str">
        <f t="shared" si="147"/>
        <v>N11,N12</v>
      </c>
      <c r="E1214" s="5" t="str">
        <f t="shared" si="148"/>
        <v>N11,N12</v>
      </c>
      <c r="F1214" s="5" t="s">
        <v>125</v>
      </c>
      <c r="G1214" s="18">
        <v>48</v>
      </c>
      <c r="H1214" s="300" t="s">
        <v>3421</v>
      </c>
      <c r="I1214" s="5">
        <f t="shared" si="149"/>
        <v>2</v>
      </c>
      <c r="J1214" s="5">
        <f t="shared" si="150"/>
        <v>93</v>
      </c>
      <c r="K1214" s="5" t="str">
        <f t="shared" si="151"/>
        <v/>
      </c>
      <c r="L1214" s="5">
        <f t="shared" si="152"/>
        <v>2</v>
      </c>
      <c r="M1214" s="5" t="str">
        <f t="shared" si="153"/>
        <v>281</v>
      </c>
    </row>
    <row r="1215" spans="1:13" hidden="1">
      <c r="A1215" s="303" t="s">
        <v>3814</v>
      </c>
      <c r="B1215" s="65" t="str">
        <f t="shared" si="146"/>
        <v>28103</v>
      </c>
      <c r="C1215" s="65" t="s">
        <v>544</v>
      </c>
      <c r="D1215" s="301" t="str">
        <f t="shared" si="147"/>
        <v>N11,N12,N13</v>
      </c>
      <c r="E1215" s="5" t="str">
        <f t="shared" si="148"/>
        <v>N11,N12,N13</v>
      </c>
      <c r="F1215" s="5" t="s">
        <v>126</v>
      </c>
      <c r="G1215" s="18">
        <v>20</v>
      </c>
      <c r="H1215" s="300" t="s">
        <v>3421</v>
      </c>
      <c r="I1215" s="5">
        <f t="shared" si="149"/>
        <v>3</v>
      </c>
      <c r="J1215" s="5">
        <f t="shared" si="150"/>
        <v>113</v>
      </c>
      <c r="K1215" s="5" t="str">
        <f t="shared" si="151"/>
        <v/>
      </c>
      <c r="L1215" s="5">
        <f t="shared" si="152"/>
        <v>3</v>
      </c>
      <c r="M1215" s="5" t="str">
        <f t="shared" si="153"/>
        <v>281</v>
      </c>
    </row>
    <row r="1216" spans="1:13" hidden="1">
      <c r="A1216" s="304" t="s">
        <v>3814</v>
      </c>
      <c r="B1216" s="65" t="str">
        <f t="shared" si="146"/>
        <v>28103</v>
      </c>
      <c r="C1216" s="66" t="s">
        <v>544</v>
      </c>
      <c r="D1216" s="301" t="str">
        <f t="shared" si="147"/>
        <v>N11,N12,N13,N14</v>
      </c>
      <c r="E1216" s="5" t="str">
        <f t="shared" si="148"/>
        <v>N11,N12,N13,N14</v>
      </c>
      <c r="F1216" s="5" t="s">
        <v>127</v>
      </c>
      <c r="G1216" s="18">
        <v>47</v>
      </c>
      <c r="H1216" s="300" t="s">
        <v>3421</v>
      </c>
      <c r="I1216" s="5">
        <f t="shared" si="149"/>
        <v>4</v>
      </c>
      <c r="J1216" s="5">
        <f t="shared" si="150"/>
        <v>160</v>
      </c>
      <c r="K1216" s="5" t="str">
        <f t="shared" si="151"/>
        <v/>
      </c>
      <c r="L1216" s="5">
        <f t="shared" si="152"/>
        <v>4</v>
      </c>
      <c r="M1216" s="5" t="str">
        <f t="shared" si="153"/>
        <v>281</v>
      </c>
    </row>
    <row r="1217" spans="1:13" hidden="1">
      <c r="A1217" s="303" t="s">
        <v>3814</v>
      </c>
      <c r="B1217" s="65" t="str">
        <f t="shared" si="146"/>
        <v>28103</v>
      </c>
      <c r="C1217" s="65" t="s">
        <v>544</v>
      </c>
      <c r="D1217" s="301" t="str">
        <f t="shared" si="147"/>
        <v>N11,N12,N13,N14,N15</v>
      </c>
      <c r="E1217" s="5" t="str">
        <f t="shared" si="148"/>
        <v>N11,N12,N13,N14,N15</v>
      </c>
      <c r="F1217" s="5" t="s">
        <v>128</v>
      </c>
      <c r="G1217" s="18">
        <v>12</v>
      </c>
      <c r="H1217" s="300" t="s">
        <v>3421</v>
      </c>
      <c r="I1217" s="5">
        <f t="shared" si="149"/>
        <v>5</v>
      </c>
      <c r="J1217" s="5">
        <f t="shared" si="150"/>
        <v>172</v>
      </c>
      <c r="K1217" s="5" t="str">
        <f t="shared" si="151"/>
        <v/>
      </c>
      <c r="L1217" s="5">
        <f t="shared" si="152"/>
        <v>5</v>
      </c>
      <c r="M1217" s="5" t="str">
        <f t="shared" si="153"/>
        <v>281</v>
      </c>
    </row>
    <row r="1218" spans="1:13">
      <c r="A1218" s="304" t="s">
        <v>3814</v>
      </c>
      <c r="B1218" s="65" t="str">
        <f t="shared" si="146"/>
        <v>28103</v>
      </c>
      <c r="C1218" s="66" t="s">
        <v>544</v>
      </c>
      <c r="D1218" s="301" t="str">
        <f t="shared" si="147"/>
        <v>N11-N17</v>
      </c>
      <c r="E1218" s="5" t="str">
        <f t="shared" si="148"/>
        <v>N11,N12,N13,N14,N15,N17</v>
      </c>
      <c r="F1218" s="5" t="s">
        <v>130</v>
      </c>
      <c r="G1218" s="18">
        <v>45</v>
      </c>
      <c r="H1218" s="300" t="s">
        <v>3421</v>
      </c>
      <c r="I1218" s="5">
        <f t="shared" si="149"/>
        <v>6</v>
      </c>
      <c r="J1218" s="5">
        <f t="shared" si="150"/>
        <v>217</v>
      </c>
      <c r="K1218" s="5" t="str">
        <f t="shared" si="151"/>
        <v>X</v>
      </c>
      <c r="L1218" s="5">
        <f t="shared" si="152"/>
        <v>6</v>
      </c>
      <c r="M1218" s="5" t="str">
        <f t="shared" si="153"/>
        <v>281</v>
      </c>
    </row>
    <row r="1219" spans="1:13" hidden="1">
      <c r="A1219" s="303" t="s">
        <v>3815</v>
      </c>
      <c r="B1219" s="65" t="str">
        <f t="shared" ref="B1219:B1282" si="154">LEFT(A1219,(LEN(A1219)-5))</f>
        <v>28103</v>
      </c>
      <c r="C1219" s="65" t="s">
        <v>544</v>
      </c>
      <c r="D1219" s="301" t="str">
        <f t="shared" ref="D1219:D1282" si="155">IF(AND(K1219="x",LEN(E1219)&gt;4),LEFT(E1219,3)&amp;"-"&amp;RIGHT(E1219,3),IF(LEN(K1219)&lt;4,E1219,""))</f>
        <v>N02</v>
      </c>
      <c r="E1219" s="5" t="str">
        <f t="shared" ref="E1219:E1282" si="156">IF(A1219=A1218,E1218&amp;","&amp;F1219,F1219)</f>
        <v>N02</v>
      </c>
      <c r="F1219" s="5" t="s">
        <v>97</v>
      </c>
      <c r="G1219" s="18">
        <v>49</v>
      </c>
      <c r="H1219" s="300" t="s">
        <v>3420</v>
      </c>
      <c r="I1219" s="5">
        <f t="shared" ref="I1219:I1282" si="157">IF(A1219=A1218,1+I1218,1)</f>
        <v>1</v>
      </c>
      <c r="J1219" s="5">
        <f t="shared" ref="J1219:J1282" si="158">IF(A1219=A1218,J1218+G1219,G1219)</f>
        <v>49</v>
      </c>
      <c r="K1219" s="5" t="str">
        <f t="shared" ref="K1219:K1282" si="159">IF(A1220&lt;&gt;A1219,"X","")</f>
        <v/>
      </c>
      <c r="L1219" s="5">
        <f t="shared" ref="L1219:L1282" si="160">LEN(E1219)-LEN(SUBSTITUTE(E1219,",",""))+1</f>
        <v>1</v>
      </c>
      <c r="M1219" s="5" t="str">
        <f t="shared" ref="M1219:M1282" si="161">LEFT(A1219,3)</f>
        <v>281</v>
      </c>
    </row>
    <row r="1220" spans="1:13" hidden="1">
      <c r="A1220" s="304" t="s">
        <v>3815</v>
      </c>
      <c r="B1220" s="65" t="str">
        <f t="shared" si="154"/>
        <v>28103</v>
      </c>
      <c r="C1220" s="66" t="s">
        <v>544</v>
      </c>
      <c r="D1220" s="301" t="str">
        <f t="shared" si="155"/>
        <v>N02,N03</v>
      </c>
      <c r="E1220" s="5" t="str">
        <f t="shared" si="156"/>
        <v>N02,N03</v>
      </c>
      <c r="F1220" s="5" t="s">
        <v>95</v>
      </c>
      <c r="G1220" s="18">
        <v>43</v>
      </c>
      <c r="H1220" s="300" t="s">
        <v>3420</v>
      </c>
      <c r="I1220" s="5">
        <f t="shared" si="157"/>
        <v>2</v>
      </c>
      <c r="J1220" s="5">
        <f t="shared" si="158"/>
        <v>92</v>
      </c>
      <c r="K1220" s="5" t="str">
        <f t="shared" si="159"/>
        <v/>
      </c>
      <c r="L1220" s="5">
        <f t="shared" si="160"/>
        <v>2</v>
      </c>
      <c r="M1220" s="5" t="str">
        <f t="shared" si="161"/>
        <v>281</v>
      </c>
    </row>
    <row r="1221" spans="1:13" hidden="1">
      <c r="A1221" s="303" t="s">
        <v>3815</v>
      </c>
      <c r="B1221" s="65" t="str">
        <f t="shared" si="154"/>
        <v>28103</v>
      </c>
      <c r="C1221" s="65" t="s">
        <v>544</v>
      </c>
      <c r="D1221" s="301" t="str">
        <f t="shared" si="155"/>
        <v>N02,N03,N04</v>
      </c>
      <c r="E1221" s="5" t="str">
        <f t="shared" si="156"/>
        <v>N02,N03,N04</v>
      </c>
      <c r="F1221" s="5" t="s">
        <v>96</v>
      </c>
      <c r="G1221" s="18">
        <v>46</v>
      </c>
      <c r="H1221" s="300" t="s">
        <v>3420</v>
      </c>
      <c r="I1221" s="5">
        <f t="shared" si="157"/>
        <v>3</v>
      </c>
      <c r="J1221" s="5">
        <f t="shared" si="158"/>
        <v>138</v>
      </c>
      <c r="K1221" s="5" t="str">
        <f t="shared" si="159"/>
        <v/>
      </c>
      <c r="L1221" s="5">
        <f t="shared" si="160"/>
        <v>3</v>
      </c>
      <c r="M1221" s="5" t="str">
        <f t="shared" si="161"/>
        <v>281</v>
      </c>
    </row>
    <row r="1222" spans="1:13" hidden="1">
      <c r="A1222" s="304" t="s">
        <v>3815</v>
      </c>
      <c r="B1222" s="65" t="str">
        <f t="shared" si="154"/>
        <v>28103</v>
      </c>
      <c r="C1222" s="66" t="s">
        <v>544</v>
      </c>
      <c r="D1222" s="301" t="str">
        <f t="shared" si="155"/>
        <v>N02,N03,N04,N05</v>
      </c>
      <c r="E1222" s="5" t="str">
        <f t="shared" si="156"/>
        <v>N02,N03,N04,N05</v>
      </c>
      <c r="F1222" s="5" t="s">
        <v>94</v>
      </c>
      <c r="G1222" s="18">
        <v>46</v>
      </c>
      <c r="H1222" s="300" t="s">
        <v>3420</v>
      </c>
      <c r="I1222" s="5">
        <f t="shared" si="157"/>
        <v>4</v>
      </c>
      <c r="J1222" s="5">
        <f t="shared" si="158"/>
        <v>184</v>
      </c>
      <c r="K1222" s="5" t="str">
        <f t="shared" si="159"/>
        <v/>
      </c>
      <c r="L1222" s="5">
        <f t="shared" si="160"/>
        <v>4</v>
      </c>
      <c r="M1222" s="5" t="str">
        <f t="shared" si="161"/>
        <v>281</v>
      </c>
    </row>
    <row r="1223" spans="1:13" hidden="1">
      <c r="A1223" s="303" t="s">
        <v>3815</v>
      </c>
      <c r="B1223" s="65" t="str">
        <f t="shared" si="154"/>
        <v>28103</v>
      </c>
      <c r="C1223" s="65" t="s">
        <v>544</v>
      </c>
      <c r="D1223" s="301" t="str">
        <f t="shared" si="155"/>
        <v>N02,N03,N04,N05,N06</v>
      </c>
      <c r="E1223" s="5" t="str">
        <f t="shared" si="156"/>
        <v>N02,N03,N04,N05,N06</v>
      </c>
      <c r="F1223" s="5" t="s">
        <v>93</v>
      </c>
      <c r="G1223" s="18">
        <v>44</v>
      </c>
      <c r="H1223" s="300" t="s">
        <v>3420</v>
      </c>
      <c r="I1223" s="5">
        <f t="shared" si="157"/>
        <v>5</v>
      </c>
      <c r="J1223" s="5">
        <f t="shared" si="158"/>
        <v>228</v>
      </c>
      <c r="K1223" s="5" t="str">
        <f t="shared" si="159"/>
        <v/>
      </c>
      <c r="L1223" s="5">
        <f t="shared" si="160"/>
        <v>5</v>
      </c>
      <c r="M1223" s="5" t="str">
        <f t="shared" si="161"/>
        <v>281</v>
      </c>
    </row>
    <row r="1224" spans="1:13" hidden="1">
      <c r="A1224" s="304" t="s">
        <v>3815</v>
      </c>
      <c r="B1224" s="65" t="str">
        <f t="shared" si="154"/>
        <v>28103</v>
      </c>
      <c r="C1224" s="66" t="s">
        <v>544</v>
      </c>
      <c r="D1224" s="301" t="str">
        <f t="shared" si="155"/>
        <v>N02,N03,N04,N05,N06,N07</v>
      </c>
      <c r="E1224" s="5" t="str">
        <f t="shared" si="156"/>
        <v>N02,N03,N04,N05,N06,N07</v>
      </c>
      <c r="F1224" s="5" t="s">
        <v>122</v>
      </c>
      <c r="G1224" s="18">
        <v>48</v>
      </c>
      <c r="H1224" s="300" t="s">
        <v>3420</v>
      </c>
      <c r="I1224" s="5">
        <f t="shared" si="157"/>
        <v>6</v>
      </c>
      <c r="J1224" s="5">
        <f t="shared" si="158"/>
        <v>276</v>
      </c>
      <c r="K1224" s="5" t="str">
        <f t="shared" si="159"/>
        <v/>
      </c>
      <c r="L1224" s="5">
        <f t="shared" si="160"/>
        <v>6</v>
      </c>
      <c r="M1224" s="5" t="str">
        <f t="shared" si="161"/>
        <v>281</v>
      </c>
    </row>
    <row r="1225" spans="1:13" hidden="1">
      <c r="A1225" s="303" t="s">
        <v>3815</v>
      </c>
      <c r="B1225" s="65" t="str">
        <f t="shared" si="154"/>
        <v>28103</v>
      </c>
      <c r="C1225" s="65" t="s">
        <v>544</v>
      </c>
      <c r="D1225" s="301" t="str">
        <f t="shared" si="155"/>
        <v>N02,N03,N04,N05,N06,N07,N09</v>
      </c>
      <c r="E1225" s="5" t="str">
        <f t="shared" si="156"/>
        <v>N02,N03,N04,N05,N06,N07,N09</v>
      </c>
      <c r="F1225" s="5" t="s">
        <v>98</v>
      </c>
      <c r="G1225" s="18">
        <v>28</v>
      </c>
      <c r="H1225" s="300" t="s">
        <v>3420</v>
      </c>
      <c r="I1225" s="5">
        <f t="shared" si="157"/>
        <v>7</v>
      </c>
      <c r="J1225" s="5">
        <f t="shared" si="158"/>
        <v>304</v>
      </c>
      <c r="K1225" s="5" t="str">
        <f t="shared" si="159"/>
        <v/>
      </c>
      <c r="L1225" s="5">
        <f t="shared" si="160"/>
        <v>7</v>
      </c>
      <c r="M1225" s="5" t="str">
        <f t="shared" si="161"/>
        <v>281</v>
      </c>
    </row>
    <row r="1226" spans="1:13">
      <c r="A1226" s="304" t="s">
        <v>3815</v>
      </c>
      <c r="B1226" s="65" t="str">
        <f t="shared" si="154"/>
        <v>28103</v>
      </c>
      <c r="C1226" s="66" t="s">
        <v>544</v>
      </c>
      <c r="D1226" s="301" t="str">
        <f t="shared" si="155"/>
        <v>N02-N10</v>
      </c>
      <c r="E1226" s="5" t="str">
        <f t="shared" si="156"/>
        <v>N02,N03,N04,N05,N06,N07,N09,N10</v>
      </c>
      <c r="F1226" s="5" t="s">
        <v>123</v>
      </c>
      <c r="G1226" s="18">
        <v>45</v>
      </c>
      <c r="H1226" s="300" t="s">
        <v>3420</v>
      </c>
      <c r="I1226" s="5">
        <f t="shared" si="157"/>
        <v>8</v>
      </c>
      <c r="J1226" s="5">
        <f t="shared" si="158"/>
        <v>349</v>
      </c>
      <c r="K1226" s="5" t="str">
        <f t="shared" si="159"/>
        <v>X</v>
      </c>
      <c r="L1226" s="5">
        <f t="shared" si="160"/>
        <v>8</v>
      </c>
      <c r="M1226" s="5" t="str">
        <f t="shared" si="161"/>
        <v>281</v>
      </c>
    </row>
    <row r="1227" spans="1:13" hidden="1">
      <c r="A1227" s="303" t="s">
        <v>3816</v>
      </c>
      <c r="B1227" s="65" t="str">
        <f t="shared" si="154"/>
        <v>28106</v>
      </c>
      <c r="C1227" s="65" t="s">
        <v>1002</v>
      </c>
      <c r="D1227" s="301" t="str">
        <f t="shared" si="155"/>
        <v>N01</v>
      </c>
      <c r="E1227" s="5" t="str">
        <f t="shared" si="156"/>
        <v>N01</v>
      </c>
      <c r="F1227" s="5" t="s">
        <v>92</v>
      </c>
      <c r="G1227" s="18">
        <v>35</v>
      </c>
      <c r="H1227" s="300" t="s">
        <v>3421</v>
      </c>
      <c r="I1227" s="5">
        <f t="shared" si="157"/>
        <v>1</v>
      </c>
      <c r="J1227" s="5">
        <f t="shared" si="158"/>
        <v>35</v>
      </c>
      <c r="K1227" s="5" t="str">
        <f t="shared" si="159"/>
        <v/>
      </c>
      <c r="L1227" s="5">
        <f t="shared" si="160"/>
        <v>1</v>
      </c>
      <c r="M1227" s="5" t="str">
        <f t="shared" si="161"/>
        <v>281</v>
      </c>
    </row>
    <row r="1228" spans="1:13" hidden="1">
      <c r="A1228" s="304" t="s">
        <v>3816</v>
      </c>
      <c r="B1228" s="65" t="str">
        <f t="shared" si="154"/>
        <v>28106</v>
      </c>
      <c r="C1228" s="66" t="s">
        <v>1002</v>
      </c>
      <c r="D1228" s="301" t="str">
        <f t="shared" si="155"/>
        <v>N01,N03</v>
      </c>
      <c r="E1228" s="5" t="str">
        <f t="shared" si="156"/>
        <v>N01,N03</v>
      </c>
      <c r="F1228" s="5" t="s">
        <v>95</v>
      </c>
      <c r="G1228" s="18">
        <v>44</v>
      </c>
      <c r="H1228" s="300" t="s">
        <v>3421</v>
      </c>
      <c r="I1228" s="5">
        <f t="shared" si="157"/>
        <v>2</v>
      </c>
      <c r="J1228" s="5">
        <f t="shared" si="158"/>
        <v>79</v>
      </c>
      <c r="K1228" s="5" t="str">
        <f t="shared" si="159"/>
        <v/>
      </c>
      <c r="L1228" s="5">
        <f t="shared" si="160"/>
        <v>2</v>
      </c>
      <c r="M1228" s="5" t="str">
        <f t="shared" si="161"/>
        <v>281</v>
      </c>
    </row>
    <row r="1229" spans="1:13" hidden="1">
      <c r="A1229" s="303" t="s">
        <v>3816</v>
      </c>
      <c r="B1229" s="65" t="str">
        <f t="shared" si="154"/>
        <v>28106</v>
      </c>
      <c r="C1229" s="65" t="s">
        <v>1002</v>
      </c>
      <c r="D1229" s="301" t="str">
        <f t="shared" si="155"/>
        <v>N01,N03,N04</v>
      </c>
      <c r="E1229" s="5" t="str">
        <f t="shared" si="156"/>
        <v>N01,N03,N04</v>
      </c>
      <c r="F1229" s="5" t="s">
        <v>96</v>
      </c>
      <c r="G1229" s="18">
        <v>34</v>
      </c>
      <c r="H1229" s="300" t="s">
        <v>3421</v>
      </c>
      <c r="I1229" s="5">
        <f t="shared" si="157"/>
        <v>3</v>
      </c>
      <c r="J1229" s="5">
        <f t="shared" si="158"/>
        <v>113</v>
      </c>
      <c r="K1229" s="5" t="str">
        <f t="shared" si="159"/>
        <v/>
      </c>
      <c r="L1229" s="5">
        <f t="shared" si="160"/>
        <v>3</v>
      </c>
      <c r="M1229" s="5" t="str">
        <f t="shared" si="161"/>
        <v>281</v>
      </c>
    </row>
    <row r="1230" spans="1:13">
      <c r="A1230" s="304" t="s">
        <v>3816</v>
      </c>
      <c r="B1230" s="65" t="str">
        <f t="shared" si="154"/>
        <v>28106</v>
      </c>
      <c r="C1230" s="66" t="s">
        <v>1002</v>
      </c>
      <c r="D1230" s="301" t="str">
        <f t="shared" si="155"/>
        <v>N01-N05</v>
      </c>
      <c r="E1230" s="5" t="str">
        <f t="shared" si="156"/>
        <v>N01,N03,N04,N05</v>
      </c>
      <c r="F1230" s="5" t="s">
        <v>94</v>
      </c>
      <c r="G1230" s="18">
        <v>39</v>
      </c>
      <c r="H1230" s="300" t="s">
        <v>3421</v>
      </c>
      <c r="I1230" s="5">
        <f t="shared" si="157"/>
        <v>4</v>
      </c>
      <c r="J1230" s="5">
        <f t="shared" si="158"/>
        <v>152</v>
      </c>
      <c r="K1230" s="5" t="str">
        <f t="shared" si="159"/>
        <v>X</v>
      </c>
      <c r="L1230" s="5">
        <f t="shared" si="160"/>
        <v>4</v>
      </c>
      <c r="M1230" s="5" t="str">
        <f t="shared" si="161"/>
        <v>281</v>
      </c>
    </row>
    <row r="1231" spans="1:13" hidden="1">
      <c r="A1231" s="303" t="s">
        <v>3817</v>
      </c>
      <c r="B1231" s="65" t="str">
        <f t="shared" si="154"/>
        <v>28119</v>
      </c>
      <c r="C1231" s="65" t="s">
        <v>430</v>
      </c>
      <c r="D1231" s="301" t="str">
        <f t="shared" si="155"/>
        <v>N01</v>
      </c>
      <c r="E1231" s="5" t="str">
        <f t="shared" si="156"/>
        <v>N01</v>
      </c>
      <c r="F1231" s="5" t="s">
        <v>92</v>
      </c>
      <c r="G1231" s="18">
        <v>52</v>
      </c>
      <c r="H1231" s="300" t="s">
        <v>3420</v>
      </c>
      <c r="I1231" s="5">
        <f t="shared" si="157"/>
        <v>1</v>
      </c>
      <c r="J1231" s="5">
        <f t="shared" si="158"/>
        <v>52</v>
      </c>
      <c r="K1231" s="5" t="str">
        <f t="shared" si="159"/>
        <v/>
      </c>
      <c r="L1231" s="5">
        <f t="shared" si="160"/>
        <v>1</v>
      </c>
      <c r="M1231" s="5" t="str">
        <f t="shared" si="161"/>
        <v>281</v>
      </c>
    </row>
    <row r="1232" spans="1:13" hidden="1">
      <c r="A1232" s="304" t="s">
        <v>3817</v>
      </c>
      <c r="B1232" s="65" t="str">
        <f t="shared" si="154"/>
        <v>28119</v>
      </c>
      <c r="C1232" s="66" t="s">
        <v>430</v>
      </c>
      <c r="D1232" s="301" t="str">
        <f t="shared" si="155"/>
        <v>N01,N02</v>
      </c>
      <c r="E1232" s="5" t="str">
        <f t="shared" si="156"/>
        <v>N01,N02</v>
      </c>
      <c r="F1232" s="5" t="s">
        <v>97</v>
      </c>
      <c r="G1232" s="18">
        <v>44</v>
      </c>
      <c r="H1232" s="300" t="s">
        <v>3420</v>
      </c>
      <c r="I1232" s="5">
        <f t="shared" si="157"/>
        <v>2</v>
      </c>
      <c r="J1232" s="5">
        <f t="shared" si="158"/>
        <v>96</v>
      </c>
      <c r="K1232" s="5" t="str">
        <f t="shared" si="159"/>
        <v/>
      </c>
      <c r="L1232" s="5">
        <f t="shared" si="160"/>
        <v>2</v>
      </c>
      <c r="M1232" s="5" t="str">
        <f t="shared" si="161"/>
        <v>281</v>
      </c>
    </row>
    <row r="1233" spans="1:13" hidden="1">
      <c r="A1233" s="303" t="s">
        <v>3817</v>
      </c>
      <c r="B1233" s="65" t="str">
        <f t="shared" si="154"/>
        <v>28119</v>
      </c>
      <c r="C1233" s="65" t="s">
        <v>430</v>
      </c>
      <c r="D1233" s="301" t="str">
        <f t="shared" si="155"/>
        <v>N01,N02,N03</v>
      </c>
      <c r="E1233" s="5" t="str">
        <f t="shared" si="156"/>
        <v>N01,N02,N03</v>
      </c>
      <c r="F1233" s="5" t="s">
        <v>95</v>
      </c>
      <c r="G1233" s="18">
        <v>48</v>
      </c>
      <c r="H1233" s="300" t="s">
        <v>3420</v>
      </c>
      <c r="I1233" s="5">
        <f t="shared" si="157"/>
        <v>3</v>
      </c>
      <c r="J1233" s="5">
        <f t="shared" si="158"/>
        <v>144</v>
      </c>
      <c r="K1233" s="5" t="str">
        <f t="shared" si="159"/>
        <v/>
      </c>
      <c r="L1233" s="5">
        <f t="shared" si="160"/>
        <v>3</v>
      </c>
      <c r="M1233" s="5" t="str">
        <f t="shared" si="161"/>
        <v>281</v>
      </c>
    </row>
    <row r="1234" spans="1:13" hidden="1">
      <c r="A1234" s="304" t="s">
        <v>3817</v>
      </c>
      <c r="B1234" s="65" t="str">
        <f t="shared" si="154"/>
        <v>28119</v>
      </c>
      <c r="C1234" s="66" t="s">
        <v>430</v>
      </c>
      <c r="D1234" s="301" t="str">
        <f t="shared" si="155"/>
        <v>N01,N02,N03,N04</v>
      </c>
      <c r="E1234" s="5" t="str">
        <f t="shared" si="156"/>
        <v>N01,N02,N03,N04</v>
      </c>
      <c r="F1234" s="5" t="s">
        <v>96</v>
      </c>
      <c r="G1234" s="18">
        <v>48</v>
      </c>
      <c r="H1234" s="300" t="s">
        <v>3420</v>
      </c>
      <c r="I1234" s="5">
        <f t="shared" si="157"/>
        <v>4</v>
      </c>
      <c r="J1234" s="5">
        <f t="shared" si="158"/>
        <v>192</v>
      </c>
      <c r="K1234" s="5" t="str">
        <f t="shared" si="159"/>
        <v/>
      </c>
      <c r="L1234" s="5">
        <f t="shared" si="160"/>
        <v>4</v>
      </c>
      <c r="M1234" s="5" t="str">
        <f t="shared" si="161"/>
        <v>281</v>
      </c>
    </row>
    <row r="1235" spans="1:13" hidden="1">
      <c r="A1235" s="303" t="s">
        <v>3817</v>
      </c>
      <c r="B1235" s="65" t="str">
        <f t="shared" si="154"/>
        <v>28119</v>
      </c>
      <c r="C1235" s="65" t="s">
        <v>430</v>
      </c>
      <c r="D1235" s="301" t="str">
        <f t="shared" si="155"/>
        <v>N01,N02,N03,N04,N05</v>
      </c>
      <c r="E1235" s="5" t="str">
        <f t="shared" si="156"/>
        <v>N01,N02,N03,N04,N05</v>
      </c>
      <c r="F1235" s="5" t="s">
        <v>94</v>
      </c>
      <c r="G1235" s="18">
        <v>48</v>
      </c>
      <c r="H1235" s="300" t="s">
        <v>3420</v>
      </c>
      <c r="I1235" s="5">
        <f t="shared" si="157"/>
        <v>5</v>
      </c>
      <c r="J1235" s="5">
        <f t="shared" si="158"/>
        <v>240</v>
      </c>
      <c r="K1235" s="5" t="str">
        <f t="shared" si="159"/>
        <v/>
      </c>
      <c r="L1235" s="5">
        <f t="shared" si="160"/>
        <v>5</v>
      </c>
      <c r="M1235" s="5" t="str">
        <f t="shared" si="161"/>
        <v>281</v>
      </c>
    </row>
    <row r="1236" spans="1:13" hidden="1">
      <c r="A1236" s="304" t="s">
        <v>3817</v>
      </c>
      <c r="B1236" s="65" t="str">
        <f t="shared" si="154"/>
        <v>28119</v>
      </c>
      <c r="C1236" s="66" t="s">
        <v>430</v>
      </c>
      <c r="D1236" s="301" t="str">
        <f t="shared" si="155"/>
        <v>N01,N02,N03,N04,N05,N06</v>
      </c>
      <c r="E1236" s="5" t="str">
        <f t="shared" si="156"/>
        <v>N01,N02,N03,N04,N05,N06</v>
      </c>
      <c r="F1236" s="5" t="s">
        <v>93</v>
      </c>
      <c r="G1236" s="18">
        <v>20</v>
      </c>
      <c r="H1236" s="300" t="s">
        <v>3420</v>
      </c>
      <c r="I1236" s="5">
        <f t="shared" si="157"/>
        <v>6</v>
      </c>
      <c r="J1236" s="5">
        <f t="shared" si="158"/>
        <v>260</v>
      </c>
      <c r="K1236" s="5" t="str">
        <f t="shared" si="159"/>
        <v/>
      </c>
      <c r="L1236" s="5">
        <f t="shared" si="160"/>
        <v>6</v>
      </c>
      <c r="M1236" s="5" t="str">
        <f t="shared" si="161"/>
        <v>281</v>
      </c>
    </row>
    <row r="1237" spans="1:13" hidden="1">
      <c r="A1237" s="303" t="s">
        <v>3817</v>
      </c>
      <c r="B1237" s="65" t="str">
        <f t="shared" si="154"/>
        <v>28119</v>
      </c>
      <c r="C1237" s="65" t="s">
        <v>430</v>
      </c>
      <c r="D1237" s="301" t="str">
        <f t="shared" si="155"/>
        <v>N01,N02,N03,N04,N05,N06,N07</v>
      </c>
      <c r="E1237" s="5" t="str">
        <f t="shared" si="156"/>
        <v>N01,N02,N03,N04,N05,N06,N07</v>
      </c>
      <c r="F1237" s="5" t="s">
        <v>122</v>
      </c>
      <c r="G1237" s="18">
        <v>47</v>
      </c>
      <c r="H1237" s="300" t="s">
        <v>3420</v>
      </c>
      <c r="I1237" s="5">
        <f t="shared" si="157"/>
        <v>7</v>
      </c>
      <c r="J1237" s="5">
        <f t="shared" si="158"/>
        <v>307</v>
      </c>
      <c r="K1237" s="5" t="str">
        <f t="shared" si="159"/>
        <v/>
      </c>
      <c r="L1237" s="5">
        <f t="shared" si="160"/>
        <v>7</v>
      </c>
      <c r="M1237" s="5" t="str">
        <f t="shared" si="161"/>
        <v>281</v>
      </c>
    </row>
    <row r="1238" spans="1:13" hidden="1">
      <c r="A1238" s="304" t="s">
        <v>3817</v>
      </c>
      <c r="B1238" s="65" t="str">
        <f t="shared" si="154"/>
        <v>28119</v>
      </c>
      <c r="C1238" s="66" t="s">
        <v>430</v>
      </c>
      <c r="D1238" s="301" t="str">
        <f t="shared" si="155"/>
        <v>N01,N02,N03,N04,N05,N06,N07,N08</v>
      </c>
      <c r="E1238" s="5" t="str">
        <f t="shared" si="156"/>
        <v>N01,N02,N03,N04,N05,N06,N07,N08</v>
      </c>
      <c r="F1238" s="5" t="s">
        <v>99</v>
      </c>
      <c r="G1238" s="18">
        <v>50</v>
      </c>
      <c r="H1238" s="300" t="s">
        <v>3420</v>
      </c>
      <c r="I1238" s="5">
        <f t="shared" si="157"/>
        <v>8</v>
      </c>
      <c r="J1238" s="5">
        <f t="shared" si="158"/>
        <v>357</v>
      </c>
      <c r="K1238" s="5" t="str">
        <f t="shared" si="159"/>
        <v/>
      </c>
      <c r="L1238" s="5">
        <f t="shared" si="160"/>
        <v>8</v>
      </c>
      <c r="M1238" s="5" t="str">
        <f t="shared" si="161"/>
        <v>281</v>
      </c>
    </row>
    <row r="1239" spans="1:13">
      <c r="A1239" s="303" t="s">
        <v>3817</v>
      </c>
      <c r="B1239" s="65" t="str">
        <f t="shared" si="154"/>
        <v>28119</v>
      </c>
      <c r="C1239" s="65" t="s">
        <v>430</v>
      </c>
      <c r="D1239" s="301" t="str">
        <f t="shared" si="155"/>
        <v>N01-N09</v>
      </c>
      <c r="E1239" s="5" t="str">
        <f t="shared" si="156"/>
        <v>N01,N02,N03,N04,N05,N06,N07,N08,N09</v>
      </c>
      <c r="F1239" s="5" t="s">
        <v>98</v>
      </c>
      <c r="G1239" s="18">
        <v>52</v>
      </c>
      <c r="H1239" s="300" t="s">
        <v>3420</v>
      </c>
      <c r="I1239" s="5">
        <f t="shared" si="157"/>
        <v>9</v>
      </c>
      <c r="J1239" s="5">
        <f t="shared" si="158"/>
        <v>409</v>
      </c>
      <c r="K1239" s="5" t="str">
        <f t="shared" si="159"/>
        <v>X</v>
      </c>
      <c r="L1239" s="5">
        <f t="shared" si="160"/>
        <v>9</v>
      </c>
      <c r="M1239" s="5" t="str">
        <f t="shared" si="161"/>
        <v>281</v>
      </c>
    </row>
    <row r="1240" spans="1:13" hidden="1">
      <c r="A1240" s="304" t="s">
        <v>3818</v>
      </c>
      <c r="B1240" s="65" t="str">
        <f t="shared" si="154"/>
        <v>28129</v>
      </c>
      <c r="C1240" s="66" t="s">
        <v>1588</v>
      </c>
      <c r="D1240" s="301" t="str">
        <f t="shared" si="155"/>
        <v>N01</v>
      </c>
      <c r="E1240" s="5" t="str">
        <f t="shared" si="156"/>
        <v>N01</v>
      </c>
      <c r="F1240" s="5" t="s">
        <v>92</v>
      </c>
      <c r="G1240" s="18">
        <v>28</v>
      </c>
      <c r="H1240" s="300" t="s">
        <v>3421</v>
      </c>
      <c r="I1240" s="5">
        <f t="shared" si="157"/>
        <v>1</v>
      </c>
      <c r="J1240" s="5">
        <f t="shared" si="158"/>
        <v>28</v>
      </c>
      <c r="K1240" s="5" t="str">
        <f t="shared" si="159"/>
        <v/>
      </c>
      <c r="L1240" s="5">
        <f t="shared" si="160"/>
        <v>1</v>
      </c>
      <c r="M1240" s="5" t="str">
        <f t="shared" si="161"/>
        <v>281</v>
      </c>
    </row>
    <row r="1241" spans="1:13" hidden="1">
      <c r="A1241" s="303" t="s">
        <v>3818</v>
      </c>
      <c r="B1241" s="65" t="str">
        <f t="shared" si="154"/>
        <v>28129</v>
      </c>
      <c r="C1241" s="65" t="s">
        <v>1588</v>
      </c>
      <c r="D1241" s="301" t="str">
        <f t="shared" si="155"/>
        <v>N01,N02</v>
      </c>
      <c r="E1241" s="5" t="str">
        <f t="shared" si="156"/>
        <v>N01,N02</v>
      </c>
      <c r="F1241" s="5" t="s">
        <v>97</v>
      </c>
      <c r="G1241" s="18">
        <v>39</v>
      </c>
      <c r="H1241" s="300" t="s">
        <v>3421</v>
      </c>
      <c r="I1241" s="5">
        <f t="shared" si="157"/>
        <v>2</v>
      </c>
      <c r="J1241" s="5">
        <f t="shared" si="158"/>
        <v>67</v>
      </c>
      <c r="K1241" s="5" t="str">
        <f t="shared" si="159"/>
        <v/>
      </c>
      <c r="L1241" s="5">
        <f t="shared" si="160"/>
        <v>2</v>
      </c>
      <c r="M1241" s="5" t="str">
        <f t="shared" si="161"/>
        <v>281</v>
      </c>
    </row>
    <row r="1242" spans="1:13" hidden="1">
      <c r="A1242" s="304" t="s">
        <v>3818</v>
      </c>
      <c r="B1242" s="65" t="str">
        <f t="shared" si="154"/>
        <v>28129</v>
      </c>
      <c r="C1242" s="66" t="s">
        <v>1588</v>
      </c>
      <c r="D1242" s="301" t="str">
        <f t="shared" si="155"/>
        <v>N01,N02,N03</v>
      </c>
      <c r="E1242" s="5" t="str">
        <f t="shared" si="156"/>
        <v>N01,N02,N03</v>
      </c>
      <c r="F1242" s="5" t="s">
        <v>95</v>
      </c>
      <c r="G1242" s="18">
        <v>49</v>
      </c>
      <c r="H1242" s="300" t="s">
        <v>3421</v>
      </c>
      <c r="I1242" s="5">
        <f t="shared" si="157"/>
        <v>3</v>
      </c>
      <c r="J1242" s="5">
        <f t="shared" si="158"/>
        <v>116</v>
      </c>
      <c r="K1242" s="5" t="str">
        <f t="shared" si="159"/>
        <v/>
      </c>
      <c r="L1242" s="5">
        <f t="shared" si="160"/>
        <v>3</v>
      </c>
      <c r="M1242" s="5" t="str">
        <f t="shared" si="161"/>
        <v>281</v>
      </c>
    </row>
    <row r="1243" spans="1:13">
      <c r="A1243" s="303" t="s">
        <v>3818</v>
      </c>
      <c r="B1243" s="65" t="str">
        <f t="shared" si="154"/>
        <v>28129</v>
      </c>
      <c r="C1243" s="65" t="s">
        <v>1588</v>
      </c>
      <c r="D1243" s="301" t="str">
        <f t="shared" si="155"/>
        <v>N01-N04</v>
      </c>
      <c r="E1243" s="5" t="str">
        <f t="shared" si="156"/>
        <v>N01,N02,N03,N04</v>
      </c>
      <c r="F1243" s="5" t="s">
        <v>96</v>
      </c>
      <c r="G1243" s="18">
        <v>55</v>
      </c>
      <c r="H1243" s="300" t="s">
        <v>3421</v>
      </c>
      <c r="I1243" s="5">
        <f t="shared" si="157"/>
        <v>4</v>
      </c>
      <c r="J1243" s="5">
        <f t="shared" si="158"/>
        <v>171</v>
      </c>
      <c r="K1243" s="5" t="str">
        <f t="shared" si="159"/>
        <v>X</v>
      </c>
      <c r="L1243" s="5">
        <f t="shared" si="160"/>
        <v>4</v>
      </c>
      <c r="M1243" s="5" t="str">
        <f t="shared" si="161"/>
        <v>281</v>
      </c>
    </row>
    <row r="1244" spans="1:13" hidden="1">
      <c r="A1244" s="304" t="s">
        <v>3819</v>
      </c>
      <c r="B1244" s="65" t="str">
        <f t="shared" si="154"/>
        <v>28130</v>
      </c>
      <c r="C1244" s="66" t="s">
        <v>1003</v>
      </c>
      <c r="D1244" s="301" t="str">
        <f t="shared" si="155"/>
        <v>N01</v>
      </c>
      <c r="E1244" s="5" t="str">
        <f t="shared" si="156"/>
        <v>N01</v>
      </c>
      <c r="F1244" s="5" t="s">
        <v>92</v>
      </c>
      <c r="G1244" s="18">
        <v>52</v>
      </c>
      <c r="H1244" s="300" t="s">
        <v>3421</v>
      </c>
      <c r="I1244" s="5">
        <f t="shared" si="157"/>
        <v>1</v>
      </c>
      <c r="J1244" s="5">
        <f t="shared" si="158"/>
        <v>52</v>
      </c>
      <c r="K1244" s="5" t="str">
        <f t="shared" si="159"/>
        <v/>
      </c>
      <c r="L1244" s="5">
        <f t="shared" si="160"/>
        <v>1</v>
      </c>
      <c r="M1244" s="5" t="str">
        <f t="shared" si="161"/>
        <v>281</v>
      </c>
    </row>
    <row r="1245" spans="1:13" hidden="1">
      <c r="A1245" s="303" t="s">
        <v>3819</v>
      </c>
      <c r="B1245" s="65" t="str">
        <f t="shared" si="154"/>
        <v>28130</v>
      </c>
      <c r="C1245" s="65" t="s">
        <v>1003</v>
      </c>
      <c r="D1245" s="301" t="str">
        <f t="shared" si="155"/>
        <v>N01,N02</v>
      </c>
      <c r="E1245" s="5" t="str">
        <f t="shared" si="156"/>
        <v>N01,N02</v>
      </c>
      <c r="F1245" s="5" t="s">
        <v>97</v>
      </c>
      <c r="G1245" s="18">
        <v>54</v>
      </c>
      <c r="H1245" s="300" t="s">
        <v>3421</v>
      </c>
      <c r="I1245" s="5">
        <f t="shared" si="157"/>
        <v>2</v>
      </c>
      <c r="J1245" s="5">
        <f t="shared" si="158"/>
        <v>106</v>
      </c>
      <c r="K1245" s="5" t="str">
        <f t="shared" si="159"/>
        <v/>
      </c>
      <c r="L1245" s="5">
        <f t="shared" si="160"/>
        <v>2</v>
      </c>
      <c r="M1245" s="5" t="str">
        <f t="shared" si="161"/>
        <v>281</v>
      </c>
    </row>
    <row r="1246" spans="1:13" hidden="1">
      <c r="A1246" s="304" t="s">
        <v>3819</v>
      </c>
      <c r="B1246" s="65" t="str">
        <f t="shared" si="154"/>
        <v>28130</v>
      </c>
      <c r="C1246" s="66" t="s">
        <v>1003</v>
      </c>
      <c r="D1246" s="301" t="str">
        <f t="shared" si="155"/>
        <v>N01,N02,N03</v>
      </c>
      <c r="E1246" s="5" t="str">
        <f t="shared" si="156"/>
        <v>N01,N02,N03</v>
      </c>
      <c r="F1246" s="5" t="s">
        <v>95</v>
      </c>
      <c r="G1246" s="18">
        <v>39</v>
      </c>
      <c r="H1246" s="300" t="s">
        <v>3421</v>
      </c>
      <c r="I1246" s="5">
        <f t="shared" si="157"/>
        <v>3</v>
      </c>
      <c r="J1246" s="5">
        <f t="shared" si="158"/>
        <v>145</v>
      </c>
      <c r="K1246" s="5" t="str">
        <f t="shared" si="159"/>
        <v/>
      </c>
      <c r="L1246" s="5">
        <f t="shared" si="160"/>
        <v>3</v>
      </c>
      <c r="M1246" s="5" t="str">
        <f t="shared" si="161"/>
        <v>281</v>
      </c>
    </row>
    <row r="1247" spans="1:13" hidden="1">
      <c r="A1247" s="303" t="s">
        <v>3819</v>
      </c>
      <c r="B1247" s="65" t="str">
        <f t="shared" si="154"/>
        <v>28130</v>
      </c>
      <c r="C1247" s="65" t="s">
        <v>1003</v>
      </c>
      <c r="D1247" s="301" t="str">
        <f t="shared" si="155"/>
        <v>N01,N02,N03,N04</v>
      </c>
      <c r="E1247" s="5" t="str">
        <f t="shared" si="156"/>
        <v>N01,N02,N03,N04</v>
      </c>
      <c r="F1247" s="5" t="s">
        <v>96</v>
      </c>
      <c r="G1247" s="18">
        <v>51</v>
      </c>
      <c r="H1247" s="300" t="s">
        <v>3421</v>
      </c>
      <c r="I1247" s="5">
        <f t="shared" si="157"/>
        <v>4</v>
      </c>
      <c r="J1247" s="5">
        <f t="shared" si="158"/>
        <v>196</v>
      </c>
      <c r="K1247" s="5" t="str">
        <f t="shared" si="159"/>
        <v/>
      </c>
      <c r="L1247" s="5">
        <f t="shared" si="160"/>
        <v>4</v>
      </c>
      <c r="M1247" s="5" t="str">
        <f t="shared" si="161"/>
        <v>281</v>
      </c>
    </row>
    <row r="1248" spans="1:13">
      <c r="A1248" s="304" t="s">
        <v>3819</v>
      </c>
      <c r="B1248" s="65" t="str">
        <f t="shared" si="154"/>
        <v>28130</v>
      </c>
      <c r="C1248" s="66" t="s">
        <v>1003</v>
      </c>
      <c r="D1248" s="301" t="str">
        <f t="shared" si="155"/>
        <v>N01-N05</v>
      </c>
      <c r="E1248" s="5" t="str">
        <f t="shared" si="156"/>
        <v>N01,N02,N03,N04,N05</v>
      </c>
      <c r="F1248" s="5" t="s">
        <v>94</v>
      </c>
      <c r="G1248" s="18">
        <v>43</v>
      </c>
      <c r="H1248" s="300" t="s">
        <v>3421</v>
      </c>
      <c r="I1248" s="5">
        <f t="shared" si="157"/>
        <v>5</v>
      </c>
      <c r="J1248" s="5">
        <f t="shared" si="158"/>
        <v>239</v>
      </c>
      <c r="K1248" s="5" t="str">
        <f t="shared" si="159"/>
        <v>X</v>
      </c>
      <c r="L1248" s="5">
        <f t="shared" si="160"/>
        <v>5</v>
      </c>
      <c r="M1248" s="5" t="str">
        <f t="shared" si="161"/>
        <v>281</v>
      </c>
    </row>
    <row r="1249" spans="1:13" hidden="1">
      <c r="A1249" s="303" t="s">
        <v>3820</v>
      </c>
      <c r="B1249" s="65" t="str">
        <f t="shared" si="154"/>
        <v>28201</v>
      </c>
      <c r="C1249" s="65" t="s">
        <v>1589</v>
      </c>
      <c r="D1249" s="301" t="str">
        <f t="shared" si="155"/>
        <v>N01</v>
      </c>
      <c r="E1249" s="5" t="str">
        <f t="shared" si="156"/>
        <v>N01</v>
      </c>
      <c r="F1249" s="5" t="s">
        <v>92</v>
      </c>
      <c r="G1249" s="18">
        <v>46</v>
      </c>
      <c r="H1249" s="300" t="s">
        <v>3420</v>
      </c>
      <c r="I1249" s="5">
        <f t="shared" si="157"/>
        <v>1</v>
      </c>
      <c r="J1249" s="5">
        <f t="shared" si="158"/>
        <v>46</v>
      </c>
      <c r="K1249" s="5" t="str">
        <f t="shared" si="159"/>
        <v/>
      </c>
      <c r="L1249" s="5">
        <f t="shared" si="160"/>
        <v>1</v>
      </c>
      <c r="M1249" s="5" t="str">
        <f t="shared" si="161"/>
        <v>282</v>
      </c>
    </row>
    <row r="1250" spans="1:13" hidden="1">
      <c r="A1250" s="304" t="s">
        <v>3820</v>
      </c>
      <c r="B1250" s="65" t="str">
        <f t="shared" si="154"/>
        <v>28201</v>
      </c>
      <c r="C1250" s="66" t="s">
        <v>1589</v>
      </c>
      <c r="D1250" s="301" t="str">
        <f t="shared" si="155"/>
        <v>N01,N02</v>
      </c>
      <c r="E1250" s="5" t="str">
        <f t="shared" si="156"/>
        <v>N01,N02</v>
      </c>
      <c r="F1250" s="5" t="s">
        <v>97</v>
      </c>
      <c r="G1250" s="18">
        <v>52</v>
      </c>
      <c r="H1250" s="300" t="s">
        <v>3420</v>
      </c>
      <c r="I1250" s="5">
        <f t="shared" si="157"/>
        <v>2</v>
      </c>
      <c r="J1250" s="5">
        <f t="shared" si="158"/>
        <v>98</v>
      </c>
      <c r="K1250" s="5" t="str">
        <f t="shared" si="159"/>
        <v/>
      </c>
      <c r="L1250" s="5">
        <f t="shared" si="160"/>
        <v>2</v>
      </c>
      <c r="M1250" s="5" t="str">
        <f t="shared" si="161"/>
        <v>282</v>
      </c>
    </row>
    <row r="1251" spans="1:13" hidden="1">
      <c r="A1251" s="303" t="s">
        <v>3820</v>
      </c>
      <c r="B1251" s="65" t="str">
        <f t="shared" si="154"/>
        <v>28201</v>
      </c>
      <c r="C1251" s="65" t="s">
        <v>1589</v>
      </c>
      <c r="D1251" s="301" t="str">
        <f t="shared" si="155"/>
        <v>N01,N02,N03</v>
      </c>
      <c r="E1251" s="5" t="str">
        <f t="shared" si="156"/>
        <v>N01,N02,N03</v>
      </c>
      <c r="F1251" s="5" t="s">
        <v>95</v>
      </c>
      <c r="G1251" s="18">
        <v>51</v>
      </c>
      <c r="H1251" s="300" t="s">
        <v>3420</v>
      </c>
      <c r="I1251" s="5">
        <f t="shared" si="157"/>
        <v>3</v>
      </c>
      <c r="J1251" s="5">
        <f t="shared" si="158"/>
        <v>149</v>
      </c>
      <c r="K1251" s="5" t="str">
        <f t="shared" si="159"/>
        <v/>
      </c>
      <c r="L1251" s="5">
        <f t="shared" si="160"/>
        <v>3</v>
      </c>
      <c r="M1251" s="5" t="str">
        <f t="shared" si="161"/>
        <v>282</v>
      </c>
    </row>
    <row r="1252" spans="1:13" hidden="1">
      <c r="A1252" s="304" t="s">
        <v>3820</v>
      </c>
      <c r="B1252" s="65" t="str">
        <f t="shared" si="154"/>
        <v>28201</v>
      </c>
      <c r="C1252" s="66" t="s">
        <v>1589</v>
      </c>
      <c r="D1252" s="301" t="str">
        <f t="shared" si="155"/>
        <v>N01,N02,N03,N04</v>
      </c>
      <c r="E1252" s="5" t="str">
        <f t="shared" si="156"/>
        <v>N01,N02,N03,N04</v>
      </c>
      <c r="F1252" s="5" t="s">
        <v>96</v>
      </c>
      <c r="G1252" s="18">
        <v>50</v>
      </c>
      <c r="H1252" s="300" t="s">
        <v>3420</v>
      </c>
      <c r="I1252" s="5">
        <f t="shared" si="157"/>
        <v>4</v>
      </c>
      <c r="J1252" s="5">
        <f t="shared" si="158"/>
        <v>199</v>
      </c>
      <c r="K1252" s="5" t="str">
        <f t="shared" si="159"/>
        <v/>
      </c>
      <c r="L1252" s="5">
        <f t="shared" si="160"/>
        <v>4</v>
      </c>
      <c r="M1252" s="5" t="str">
        <f t="shared" si="161"/>
        <v>282</v>
      </c>
    </row>
    <row r="1253" spans="1:13" hidden="1">
      <c r="A1253" s="303" t="s">
        <v>3820</v>
      </c>
      <c r="B1253" s="65" t="str">
        <f t="shared" si="154"/>
        <v>28201</v>
      </c>
      <c r="C1253" s="65" t="s">
        <v>1589</v>
      </c>
      <c r="D1253" s="301" t="str">
        <f t="shared" si="155"/>
        <v>N01,N02,N03,N04,N05</v>
      </c>
      <c r="E1253" s="5" t="str">
        <f t="shared" si="156"/>
        <v>N01,N02,N03,N04,N05</v>
      </c>
      <c r="F1253" s="5" t="s">
        <v>94</v>
      </c>
      <c r="G1253" s="18">
        <v>45</v>
      </c>
      <c r="H1253" s="300" t="s">
        <v>3420</v>
      </c>
      <c r="I1253" s="5">
        <f t="shared" si="157"/>
        <v>5</v>
      </c>
      <c r="J1253" s="5">
        <f t="shared" si="158"/>
        <v>244</v>
      </c>
      <c r="K1253" s="5" t="str">
        <f t="shared" si="159"/>
        <v/>
      </c>
      <c r="L1253" s="5">
        <f t="shared" si="160"/>
        <v>5</v>
      </c>
      <c r="M1253" s="5" t="str">
        <f t="shared" si="161"/>
        <v>282</v>
      </c>
    </row>
    <row r="1254" spans="1:13" hidden="1">
      <c r="A1254" s="304" t="s">
        <v>3820</v>
      </c>
      <c r="B1254" s="65" t="str">
        <f t="shared" si="154"/>
        <v>28201</v>
      </c>
      <c r="C1254" s="66" t="s">
        <v>1589</v>
      </c>
      <c r="D1254" s="301" t="str">
        <f t="shared" si="155"/>
        <v>N01,N02,N03,N04,N05,N06</v>
      </c>
      <c r="E1254" s="5" t="str">
        <f t="shared" si="156"/>
        <v>N01,N02,N03,N04,N05,N06</v>
      </c>
      <c r="F1254" s="5" t="s">
        <v>93</v>
      </c>
      <c r="G1254" s="18">
        <v>46</v>
      </c>
      <c r="H1254" s="300" t="s">
        <v>3420</v>
      </c>
      <c r="I1254" s="5">
        <f t="shared" si="157"/>
        <v>6</v>
      </c>
      <c r="J1254" s="5">
        <f t="shared" si="158"/>
        <v>290</v>
      </c>
      <c r="K1254" s="5" t="str">
        <f t="shared" si="159"/>
        <v/>
      </c>
      <c r="L1254" s="5">
        <f t="shared" si="160"/>
        <v>6</v>
      </c>
      <c r="M1254" s="5" t="str">
        <f t="shared" si="161"/>
        <v>282</v>
      </c>
    </row>
    <row r="1255" spans="1:13" hidden="1">
      <c r="A1255" s="303" t="s">
        <v>3820</v>
      </c>
      <c r="B1255" s="65" t="str">
        <f t="shared" si="154"/>
        <v>28201</v>
      </c>
      <c r="C1255" s="65" t="s">
        <v>1589</v>
      </c>
      <c r="D1255" s="301" t="str">
        <f t="shared" si="155"/>
        <v>N01,N02,N03,N04,N05,N06,N07</v>
      </c>
      <c r="E1255" s="5" t="str">
        <f t="shared" si="156"/>
        <v>N01,N02,N03,N04,N05,N06,N07</v>
      </c>
      <c r="F1255" s="5" t="s">
        <v>122</v>
      </c>
      <c r="G1255" s="18">
        <v>48</v>
      </c>
      <c r="H1255" s="300" t="s">
        <v>3420</v>
      </c>
      <c r="I1255" s="5">
        <f t="shared" si="157"/>
        <v>7</v>
      </c>
      <c r="J1255" s="5">
        <f t="shared" si="158"/>
        <v>338</v>
      </c>
      <c r="K1255" s="5" t="str">
        <f t="shared" si="159"/>
        <v/>
      </c>
      <c r="L1255" s="5">
        <f t="shared" si="160"/>
        <v>7</v>
      </c>
      <c r="M1255" s="5" t="str">
        <f t="shared" si="161"/>
        <v>282</v>
      </c>
    </row>
    <row r="1256" spans="1:13">
      <c r="A1256" s="304" t="s">
        <v>3820</v>
      </c>
      <c r="B1256" s="65" t="str">
        <f t="shared" si="154"/>
        <v>28201</v>
      </c>
      <c r="C1256" s="66" t="s">
        <v>1589</v>
      </c>
      <c r="D1256" s="301" t="str">
        <f t="shared" si="155"/>
        <v>N01-N08</v>
      </c>
      <c r="E1256" s="5" t="str">
        <f t="shared" si="156"/>
        <v>N01,N02,N03,N04,N05,N06,N07,N08</v>
      </c>
      <c r="F1256" s="5" t="s">
        <v>99</v>
      </c>
      <c r="G1256" s="18">
        <v>46</v>
      </c>
      <c r="H1256" s="300" t="s">
        <v>3420</v>
      </c>
      <c r="I1256" s="5">
        <f t="shared" si="157"/>
        <v>8</v>
      </c>
      <c r="J1256" s="5">
        <f t="shared" si="158"/>
        <v>384</v>
      </c>
      <c r="K1256" s="5" t="str">
        <f t="shared" si="159"/>
        <v>X</v>
      </c>
      <c r="L1256" s="5">
        <f t="shared" si="160"/>
        <v>8</v>
      </c>
      <c r="M1256" s="5" t="str">
        <f t="shared" si="161"/>
        <v>282</v>
      </c>
    </row>
    <row r="1257" spans="1:13" hidden="1">
      <c r="A1257" s="303" t="s">
        <v>3821</v>
      </c>
      <c r="B1257" s="65" t="str">
        <f t="shared" si="154"/>
        <v>28203</v>
      </c>
      <c r="C1257" s="65" t="s">
        <v>1590</v>
      </c>
      <c r="D1257" s="301" t="str">
        <f t="shared" si="155"/>
        <v>N01</v>
      </c>
      <c r="E1257" s="5" t="str">
        <f t="shared" si="156"/>
        <v>N01</v>
      </c>
      <c r="F1257" s="5" t="s">
        <v>92</v>
      </c>
      <c r="G1257" s="18">
        <v>52</v>
      </c>
      <c r="H1257" s="300" t="s">
        <v>3421</v>
      </c>
      <c r="I1257" s="5">
        <f t="shared" si="157"/>
        <v>1</v>
      </c>
      <c r="J1257" s="5">
        <f t="shared" si="158"/>
        <v>52</v>
      </c>
      <c r="K1257" s="5" t="str">
        <f t="shared" si="159"/>
        <v/>
      </c>
      <c r="L1257" s="5">
        <f t="shared" si="160"/>
        <v>1</v>
      </c>
      <c r="M1257" s="5" t="str">
        <f t="shared" si="161"/>
        <v>282</v>
      </c>
    </row>
    <row r="1258" spans="1:13" hidden="1">
      <c r="A1258" s="304" t="s">
        <v>3821</v>
      </c>
      <c r="B1258" s="65" t="str">
        <f t="shared" si="154"/>
        <v>28203</v>
      </c>
      <c r="C1258" s="66" t="s">
        <v>1590</v>
      </c>
      <c r="D1258" s="301" t="str">
        <f t="shared" si="155"/>
        <v>N01,N02</v>
      </c>
      <c r="E1258" s="5" t="str">
        <f t="shared" si="156"/>
        <v>N01,N02</v>
      </c>
      <c r="F1258" s="5" t="s">
        <v>97</v>
      </c>
      <c r="G1258" s="18">
        <v>25</v>
      </c>
      <c r="H1258" s="300" t="s">
        <v>3421</v>
      </c>
      <c r="I1258" s="5">
        <f t="shared" si="157"/>
        <v>2</v>
      </c>
      <c r="J1258" s="5">
        <f t="shared" si="158"/>
        <v>77</v>
      </c>
      <c r="K1258" s="5" t="str">
        <f t="shared" si="159"/>
        <v/>
      </c>
      <c r="L1258" s="5">
        <f t="shared" si="160"/>
        <v>2</v>
      </c>
      <c r="M1258" s="5" t="str">
        <f t="shared" si="161"/>
        <v>282</v>
      </c>
    </row>
    <row r="1259" spans="1:13">
      <c r="A1259" s="303" t="s">
        <v>3821</v>
      </c>
      <c r="B1259" s="65" t="str">
        <f t="shared" si="154"/>
        <v>28203</v>
      </c>
      <c r="C1259" s="65" t="s">
        <v>1590</v>
      </c>
      <c r="D1259" s="301" t="str">
        <f t="shared" si="155"/>
        <v>N01-N03</v>
      </c>
      <c r="E1259" s="5" t="str">
        <f t="shared" si="156"/>
        <v>N01,N02,N03</v>
      </c>
      <c r="F1259" s="5" t="s">
        <v>95</v>
      </c>
      <c r="G1259" s="18">
        <v>45</v>
      </c>
      <c r="H1259" s="300" t="s">
        <v>3421</v>
      </c>
      <c r="I1259" s="5">
        <f t="shared" si="157"/>
        <v>3</v>
      </c>
      <c r="J1259" s="5">
        <f t="shared" si="158"/>
        <v>122</v>
      </c>
      <c r="K1259" s="5" t="str">
        <f t="shared" si="159"/>
        <v>X</v>
      </c>
      <c r="L1259" s="5">
        <f t="shared" si="160"/>
        <v>3</v>
      </c>
      <c r="M1259" s="5" t="str">
        <f t="shared" si="161"/>
        <v>282</v>
      </c>
    </row>
    <row r="1260" spans="1:13" hidden="1">
      <c r="A1260" s="304" t="s">
        <v>3822</v>
      </c>
      <c r="B1260" s="65" t="str">
        <f t="shared" si="154"/>
        <v>28205</v>
      </c>
      <c r="C1260" s="66" t="s">
        <v>30</v>
      </c>
      <c r="D1260" s="301" t="str">
        <f t="shared" si="155"/>
        <v>N01</v>
      </c>
      <c r="E1260" s="5" t="str">
        <f t="shared" si="156"/>
        <v>N01</v>
      </c>
      <c r="F1260" s="5" t="s">
        <v>92</v>
      </c>
      <c r="G1260" s="18">
        <v>48</v>
      </c>
      <c r="H1260" s="300" t="s">
        <v>3421</v>
      </c>
      <c r="I1260" s="5">
        <f t="shared" si="157"/>
        <v>1</v>
      </c>
      <c r="J1260" s="5">
        <f t="shared" si="158"/>
        <v>48</v>
      </c>
      <c r="K1260" s="5" t="str">
        <f t="shared" si="159"/>
        <v/>
      </c>
      <c r="L1260" s="5">
        <f t="shared" si="160"/>
        <v>1</v>
      </c>
      <c r="M1260" s="5" t="str">
        <f t="shared" si="161"/>
        <v>282</v>
      </c>
    </row>
    <row r="1261" spans="1:13">
      <c r="A1261" s="303" t="s">
        <v>3822</v>
      </c>
      <c r="B1261" s="65" t="str">
        <f t="shared" si="154"/>
        <v>28205</v>
      </c>
      <c r="C1261" s="65" t="s">
        <v>30</v>
      </c>
      <c r="D1261" s="301" t="str">
        <f t="shared" si="155"/>
        <v>N01-N03</v>
      </c>
      <c r="E1261" s="5" t="str">
        <f t="shared" si="156"/>
        <v>N01,N03</v>
      </c>
      <c r="F1261" s="5" t="s">
        <v>95</v>
      </c>
      <c r="G1261" s="18">
        <v>47</v>
      </c>
      <c r="H1261" s="300" t="s">
        <v>3421</v>
      </c>
      <c r="I1261" s="5">
        <f t="shared" si="157"/>
        <v>2</v>
      </c>
      <c r="J1261" s="5">
        <f t="shared" si="158"/>
        <v>95</v>
      </c>
      <c r="K1261" s="5" t="str">
        <f t="shared" si="159"/>
        <v>X</v>
      </c>
      <c r="L1261" s="5">
        <f t="shared" si="160"/>
        <v>2</v>
      </c>
      <c r="M1261" s="5" t="str">
        <f t="shared" si="161"/>
        <v>282</v>
      </c>
    </row>
    <row r="1262" spans="1:13" hidden="1">
      <c r="A1262" s="304" t="s">
        <v>3823</v>
      </c>
      <c r="B1262" s="65" t="str">
        <f t="shared" si="154"/>
        <v>28206</v>
      </c>
      <c r="C1262" s="66" t="s">
        <v>1591</v>
      </c>
      <c r="D1262" s="301" t="str">
        <f t="shared" si="155"/>
        <v>N01</v>
      </c>
      <c r="E1262" s="5" t="str">
        <f t="shared" si="156"/>
        <v>N01</v>
      </c>
      <c r="F1262" s="5" t="s">
        <v>92</v>
      </c>
      <c r="G1262" s="18">
        <v>52</v>
      </c>
      <c r="H1262" s="300" t="s">
        <v>3421</v>
      </c>
      <c r="I1262" s="5">
        <f t="shared" si="157"/>
        <v>1</v>
      </c>
      <c r="J1262" s="5">
        <f t="shared" si="158"/>
        <v>52</v>
      </c>
      <c r="K1262" s="5" t="str">
        <f t="shared" si="159"/>
        <v/>
      </c>
      <c r="L1262" s="5">
        <f t="shared" si="160"/>
        <v>1</v>
      </c>
      <c r="M1262" s="5" t="str">
        <f t="shared" si="161"/>
        <v>282</v>
      </c>
    </row>
    <row r="1263" spans="1:13" hidden="1">
      <c r="A1263" s="303" t="s">
        <v>3823</v>
      </c>
      <c r="B1263" s="65" t="str">
        <f t="shared" si="154"/>
        <v>28206</v>
      </c>
      <c r="C1263" s="65" t="s">
        <v>1591</v>
      </c>
      <c r="D1263" s="301" t="str">
        <f t="shared" si="155"/>
        <v>N01,N02</v>
      </c>
      <c r="E1263" s="5" t="str">
        <f t="shared" si="156"/>
        <v>N01,N02</v>
      </c>
      <c r="F1263" s="5" t="s">
        <v>97</v>
      </c>
      <c r="G1263" s="18">
        <v>31</v>
      </c>
      <c r="H1263" s="300" t="s">
        <v>3421</v>
      </c>
      <c r="I1263" s="5">
        <f t="shared" si="157"/>
        <v>2</v>
      </c>
      <c r="J1263" s="5">
        <f t="shared" si="158"/>
        <v>83</v>
      </c>
      <c r="K1263" s="5" t="str">
        <f t="shared" si="159"/>
        <v/>
      </c>
      <c r="L1263" s="5">
        <f t="shared" si="160"/>
        <v>2</v>
      </c>
      <c r="M1263" s="5" t="str">
        <f t="shared" si="161"/>
        <v>282</v>
      </c>
    </row>
    <row r="1264" spans="1:13">
      <c r="A1264" s="304" t="s">
        <v>3823</v>
      </c>
      <c r="B1264" s="65" t="str">
        <f t="shared" si="154"/>
        <v>28206</v>
      </c>
      <c r="C1264" s="66" t="s">
        <v>1591</v>
      </c>
      <c r="D1264" s="301" t="str">
        <f t="shared" si="155"/>
        <v>N01-N03</v>
      </c>
      <c r="E1264" s="5" t="str">
        <f t="shared" si="156"/>
        <v>N01,N02,N03</v>
      </c>
      <c r="F1264" s="5" t="s">
        <v>95</v>
      </c>
      <c r="G1264" s="18">
        <v>41</v>
      </c>
      <c r="H1264" s="300" t="s">
        <v>3421</v>
      </c>
      <c r="I1264" s="5">
        <f t="shared" si="157"/>
        <v>3</v>
      </c>
      <c r="J1264" s="5">
        <f t="shared" si="158"/>
        <v>124</v>
      </c>
      <c r="K1264" s="5" t="str">
        <f t="shared" si="159"/>
        <v>X</v>
      </c>
      <c r="L1264" s="5">
        <f t="shared" si="160"/>
        <v>3</v>
      </c>
      <c r="M1264" s="5" t="str">
        <f t="shared" si="161"/>
        <v>282</v>
      </c>
    </row>
    <row r="1265" spans="1:13" hidden="1">
      <c r="A1265" s="303" t="s">
        <v>3824</v>
      </c>
      <c r="B1265" s="65" t="str">
        <f t="shared" si="154"/>
        <v>28209</v>
      </c>
      <c r="C1265" s="65" t="s">
        <v>1592</v>
      </c>
      <c r="D1265" s="301" t="str">
        <f t="shared" si="155"/>
        <v>N02</v>
      </c>
      <c r="E1265" s="5" t="str">
        <f t="shared" si="156"/>
        <v>N02</v>
      </c>
      <c r="F1265" s="5" t="s">
        <v>97</v>
      </c>
      <c r="G1265" s="18">
        <v>55</v>
      </c>
      <c r="H1265" s="300" t="s">
        <v>3421</v>
      </c>
      <c r="I1265" s="5">
        <f t="shared" si="157"/>
        <v>1</v>
      </c>
      <c r="J1265" s="5">
        <f t="shared" si="158"/>
        <v>55</v>
      </c>
      <c r="K1265" s="5" t="str">
        <f t="shared" si="159"/>
        <v/>
      </c>
      <c r="L1265" s="5">
        <f t="shared" si="160"/>
        <v>1</v>
      </c>
      <c r="M1265" s="5" t="str">
        <f t="shared" si="161"/>
        <v>282</v>
      </c>
    </row>
    <row r="1266" spans="1:13" hidden="1">
      <c r="A1266" s="304" t="s">
        <v>3824</v>
      </c>
      <c r="B1266" s="65" t="str">
        <f t="shared" si="154"/>
        <v>28209</v>
      </c>
      <c r="C1266" s="66" t="s">
        <v>1592</v>
      </c>
      <c r="D1266" s="301" t="str">
        <f t="shared" si="155"/>
        <v>N02,N03</v>
      </c>
      <c r="E1266" s="5" t="str">
        <f t="shared" si="156"/>
        <v>N02,N03</v>
      </c>
      <c r="F1266" s="5" t="s">
        <v>95</v>
      </c>
      <c r="G1266" s="18">
        <v>16</v>
      </c>
      <c r="H1266" s="300" t="s">
        <v>3421</v>
      </c>
      <c r="I1266" s="5">
        <f t="shared" si="157"/>
        <v>2</v>
      </c>
      <c r="J1266" s="5">
        <f t="shared" si="158"/>
        <v>71</v>
      </c>
      <c r="K1266" s="5" t="str">
        <f t="shared" si="159"/>
        <v/>
      </c>
      <c r="L1266" s="5">
        <f t="shared" si="160"/>
        <v>2</v>
      </c>
      <c r="M1266" s="5" t="str">
        <f t="shared" si="161"/>
        <v>282</v>
      </c>
    </row>
    <row r="1267" spans="1:13" hidden="1">
      <c r="A1267" s="303" t="s">
        <v>3824</v>
      </c>
      <c r="B1267" s="65" t="str">
        <f t="shared" si="154"/>
        <v>28209</v>
      </c>
      <c r="C1267" s="65" t="s">
        <v>1592</v>
      </c>
      <c r="D1267" s="301" t="str">
        <f t="shared" si="155"/>
        <v>N02,N03,N04</v>
      </c>
      <c r="E1267" s="5" t="str">
        <f t="shared" si="156"/>
        <v>N02,N03,N04</v>
      </c>
      <c r="F1267" s="5" t="s">
        <v>96</v>
      </c>
      <c r="G1267" s="18">
        <v>55</v>
      </c>
      <c r="H1267" s="300" t="s">
        <v>3421</v>
      </c>
      <c r="I1267" s="5">
        <f t="shared" si="157"/>
        <v>3</v>
      </c>
      <c r="J1267" s="5">
        <f t="shared" si="158"/>
        <v>126</v>
      </c>
      <c r="K1267" s="5" t="str">
        <f t="shared" si="159"/>
        <v/>
      </c>
      <c r="L1267" s="5">
        <f t="shared" si="160"/>
        <v>3</v>
      </c>
      <c r="M1267" s="5" t="str">
        <f t="shared" si="161"/>
        <v>282</v>
      </c>
    </row>
    <row r="1268" spans="1:13">
      <c r="A1268" s="304" t="s">
        <v>3824</v>
      </c>
      <c r="B1268" s="65" t="str">
        <f t="shared" si="154"/>
        <v>28209</v>
      </c>
      <c r="C1268" s="66" t="s">
        <v>1592</v>
      </c>
      <c r="D1268" s="301" t="str">
        <f t="shared" si="155"/>
        <v>N02-N05</v>
      </c>
      <c r="E1268" s="5" t="str">
        <f t="shared" si="156"/>
        <v>N02,N03,N04,N05</v>
      </c>
      <c r="F1268" s="5" t="s">
        <v>94</v>
      </c>
      <c r="G1268" s="18">
        <v>55</v>
      </c>
      <c r="H1268" s="300" t="s">
        <v>3421</v>
      </c>
      <c r="I1268" s="5">
        <f t="shared" si="157"/>
        <v>4</v>
      </c>
      <c r="J1268" s="5">
        <f t="shared" si="158"/>
        <v>181</v>
      </c>
      <c r="K1268" s="5" t="str">
        <f t="shared" si="159"/>
        <v>X</v>
      </c>
      <c r="L1268" s="5">
        <f t="shared" si="160"/>
        <v>4</v>
      </c>
      <c r="M1268" s="5" t="str">
        <f t="shared" si="161"/>
        <v>282</v>
      </c>
    </row>
    <row r="1269" spans="1:13" hidden="1">
      <c r="A1269" s="303" t="s">
        <v>3825</v>
      </c>
      <c r="B1269" s="65" t="str">
        <f t="shared" si="154"/>
        <v>28212</v>
      </c>
      <c r="C1269" s="65" t="s">
        <v>1593</v>
      </c>
      <c r="D1269" s="301" t="str">
        <f t="shared" si="155"/>
        <v>N01</v>
      </c>
      <c r="E1269" s="5" t="str">
        <f t="shared" si="156"/>
        <v>N01</v>
      </c>
      <c r="F1269" s="5" t="s">
        <v>92</v>
      </c>
      <c r="G1269" s="18">
        <v>33</v>
      </c>
      <c r="H1269" s="300" t="s">
        <v>3421</v>
      </c>
      <c r="I1269" s="5">
        <f t="shared" si="157"/>
        <v>1</v>
      </c>
      <c r="J1269" s="5">
        <f t="shared" si="158"/>
        <v>33</v>
      </c>
      <c r="K1269" s="5" t="str">
        <f t="shared" si="159"/>
        <v/>
      </c>
      <c r="L1269" s="5">
        <f t="shared" si="160"/>
        <v>1</v>
      </c>
      <c r="M1269" s="5" t="str">
        <f t="shared" si="161"/>
        <v>282</v>
      </c>
    </row>
    <row r="1270" spans="1:13" hidden="1">
      <c r="A1270" s="304" t="s">
        <v>3825</v>
      </c>
      <c r="B1270" s="65" t="str">
        <f t="shared" si="154"/>
        <v>28212</v>
      </c>
      <c r="C1270" s="66" t="s">
        <v>1593</v>
      </c>
      <c r="D1270" s="301" t="str">
        <f t="shared" si="155"/>
        <v>N01,N02</v>
      </c>
      <c r="E1270" s="5" t="str">
        <f t="shared" si="156"/>
        <v>N01,N02</v>
      </c>
      <c r="F1270" s="5" t="s">
        <v>97</v>
      </c>
      <c r="G1270" s="18">
        <v>45</v>
      </c>
      <c r="H1270" s="300" t="s">
        <v>3421</v>
      </c>
      <c r="I1270" s="5">
        <f t="shared" si="157"/>
        <v>2</v>
      </c>
      <c r="J1270" s="5">
        <f t="shared" si="158"/>
        <v>78</v>
      </c>
      <c r="K1270" s="5" t="str">
        <f t="shared" si="159"/>
        <v/>
      </c>
      <c r="L1270" s="5">
        <f t="shared" si="160"/>
        <v>2</v>
      </c>
      <c r="M1270" s="5" t="str">
        <f t="shared" si="161"/>
        <v>282</v>
      </c>
    </row>
    <row r="1271" spans="1:13">
      <c r="A1271" s="303" t="s">
        <v>3825</v>
      </c>
      <c r="B1271" s="65" t="str">
        <f t="shared" si="154"/>
        <v>28212</v>
      </c>
      <c r="C1271" s="65" t="s">
        <v>1593</v>
      </c>
      <c r="D1271" s="301" t="str">
        <f t="shared" si="155"/>
        <v>N01-N03</v>
      </c>
      <c r="E1271" s="5" t="str">
        <f t="shared" si="156"/>
        <v>N01,N02,N03</v>
      </c>
      <c r="F1271" s="5" t="s">
        <v>95</v>
      </c>
      <c r="G1271" s="18">
        <v>44</v>
      </c>
      <c r="H1271" s="300" t="s">
        <v>3421</v>
      </c>
      <c r="I1271" s="5">
        <f t="shared" si="157"/>
        <v>3</v>
      </c>
      <c r="J1271" s="5">
        <f t="shared" si="158"/>
        <v>122</v>
      </c>
      <c r="K1271" s="5" t="str">
        <f t="shared" si="159"/>
        <v>X</v>
      </c>
      <c r="L1271" s="5">
        <f t="shared" si="160"/>
        <v>3</v>
      </c>
      <c r="M1271" s="5" t="str">
        <f t="shared" si="161"/>
        <v>282</v>
      </c>
    </row>
    <row r="1272" spans="1:13" hidden="1">
      <c r="A1272" s="304" t="s">
        <v>3826</v>
      </c>
      <c r="B1272" s="65" t="str">
        <f t="shared" si="154"/>
        <v>28214</v>
      </c>
      <c r="C1272" s="66" t="s">
        <v>36</v>
      </c>
      <c r="D1272" s="301" t="str">
        <f t="shared" si="155"/>
        <v>N14</v>
      </c>
      <c r="E1272" s="5" t="str">
        <f t="shared" si="156"/>
        <v>N14</v>
      </c>
      <c r="F1272" s="5" t="s">
        <v>127</v>
      </c>
      <c r="G1272" s="18">
        <v>53</v>
      </c>
      <c r="H1272" s="300" t="s">
        <v>3420</v>
      </c>
      <c r="I1272" s="5">
        <f t="shared" si="157"/>
        <v>1</v>
      </c>
      <c r="J1272" s="5">
        <f t="shared" si="158"/>
        <v>53</v>
      </c>
      <c r="K1272" s="5" t="str">
        <f t="shared" si="159"/>
        <v/>
      </c>
      <c r="L1272" s="5">
        <f t="shared" si="160"/>
        <v>1</v>
      </c>
      <c r="M1272" s="5" t="str">
        <f t="shared" si="161"/>
        <v>282</v>
      </c>
    </row>
    <row r="1273" spans="1:13" hidden="1">
      <c r="A1273" s="303" t="s">
        <v>3826</v>
      </c>
      <c r="B1273" s="65" t="str">
        <f t="shared" si="154"/>
        <v>28214</v>
      </c>
      <c r="C1273" s="65" t="s">
        <v>36</v>
      </c>
      <c r="D1273" s="301" t="str">
        <f t="shared" si="155"/>
        <v>N14,N15</v>
      </c>
      <c r="E1273" s="5" t="str">
        <f t="shared" si="156"/>
        <v>N14,N15</v>
      </c>
      <c r="F1273" s="5" t="s">
        <v>128</v>
      </c>
      <c r="G1273" s="18">
        <v>55</v>
      </c>
      <c r="H1273" s="300" t="s">
        <v>3420</v>
      </c>
      <c r="I1273" s="5">
        <f t="shared" si="157"/>
        <v>2</v>
      </c>
      <c r="J1273" s="5">
        <f t="shared" si="158"/>
        <v>108</v>
      </c>
      <c r="K1273" s="5" t="str">
        <f t="shared" si="159"/>
        <v/>
      </c>
      <c r="L1273" s="5">
        <f t="shared" si="160"/>
        <v>2</v>
      </c>
      <c r="M1273" s="5" t="str">
        <f t="shared" si="161"/>
        <v>282</v>
      </c>
    </row>
    <row r="1274" spans="1:13" hidden="1">
      <c r="A1274" s="304" t="s">
        <v>3826</v>
      </c>
      <c r="B1274" s="65" t="str">
        <f t="shared" si="154"/>
        <v>28214</v>
      </c>
      <c r="C1274" s="66" t="s">
        <v>36</v>
      </c>
      <c r="D1274" s="301" t="str">
        <f t="shared" si="155"/>
        <v>N14,N15,N16</v>
      </c>
      <c r="E1274" s="5" t="str">
        <f t="shared" si="156"/>
        <v>N14,N15,N16</v>
      </c>
      <c r="F1274" s="5" t="s">
        <v>129</v>
      </c>
      <c r="G1274" s="18">
        <v>54</v>
      </c>
      <c r="H1274" s="300" t="s">
        <v>3420</v>
      </c>
      <c r="I1274" s="5">
        <f t="shared" si="157"/>
        <v>3</v>
      </c>
      <c r="J1274" s="5">
        <f t="shared" si="158"/>
        <v>162</v>
      </c>
      <c r="K1274" s="5" t="str">
        <f t="shared" si="159"/>
        <v/>
      </c>
      <c r="L1274" s="5">
        <f t="shared" si="160"/>
        <v>3</v>
      </c>
      <c r="M1274" s="5" t="str">
        <f t="shared" si="161"/>
        <v>282</v>
      </c>
    </row>
    <row r="1275" spans="1:13" hidden="1">
      <c r="A1275" s="303" t="s">
        <v>3826</v>
      </c>
      <c r="B1275" s="65" t="str">
        <f t="shared" si="154"/>
        <v>28214</v>
      </c>
      <c r="C1275" s="65" t="s">
        <v>36</v>
      </c>
      <c r="D1275" s="301" t="str">
        <f t="shared" si="155"/>
        <v>N14,N15,N16,N17</v>
      </c>
      <c r="E1275" s="5" t="str">
        <f t="shared" si="156"/>
        <v>N14,N15,N16,N17</v>
      </c>
      <c r="F1275" s="5" t="s">
        <v>130</v>
      </c>
      <c r="G1275" s="18">
        <v>55</v>
      </c>
      <c r="H1275" s="300" t="s">
        <v>3420</v>
      </c>
      <c r="I1275" s="5">
        <f t="shared" si="157"/>
        <v>4</v>
      </c>
      <c r="J1275" s="5">
        <f t="shared" si="158"/>
        <v>217</v>
      </c>
      <c r="K1275" s="5" t="str">
        <f t="shared" si="159"/>
        <v/>
      </c>
      <c r="L1275" s="5">
        <f t="shared" si="160"/>
        <v>4</v>
      </c>
      <c r="M1275" s="5" t="str">
        <f t="shared" si="161"/>
        <v>282</v>
      </c>
    </row>
    <row r="1276" spans="1:13" hidden="1">
      <c r="A1276" s="304" t="s">
        <v>3826</v>
      </c>
      <c r="B1276" s="65" t="str">
        <f t="shared" si="154"/>
        <v>28214</v>
      </c>
      <c r="C1276" s="66" t="s">
        <v>36</v>
      </c>
      <c r="D1276" s="301" t="str">
        <f t="shared" si="155"/>
        <v>N14,N15,N16,N17,N18</v>
      </c>
      <c r="E1276" s="5" t="str">
        <f t="shared" si="156"/>
        <v>N14,N15,N16,N17,N18</v>
      </c>
      <c r="F1276" s="5" t="s">
        <v>140</v>
      </c>
      <c r="G1276" s="18">
        <v>51</v>
      </c>
      <c r="H1276" s="300" t="s">
        <v>3420</v>
      </c>
      <c r="I1276" s="5">
        <f t="shared" si="157"/>
        <v>5</v>
      </c>
      <c r="J1276" s="5">
        <f t="shared" si="158"/>
        <v>268</v>
      </c>
      <c r="K1276" s="5" t="str">
        <f t="shared" si="159"/>
        <v/>
      </c>
      <c r="L1276" s="5">
        <f t="shared" si="160"/>
        <v>5</v>
      </c>
      <c r="M1276" s="5" t="str">
        <f t="shared" si="161"/>
        <v>282</v>
      </c>
    </row>
    <row r="1277" spans="1:13" hidden="1">
      <c r="A1277" s="303" t="s">
        <v>3826</v>
      </c>
      <c r="B1277" s="65" t="str">
        <f t="shared" si="154"/>
        <v>28214</v>
      </c>
      <c r="C1277" s="65" t="s">
        <v>36</v>
      </c>
      <c r="D1277" s="301" t="str">
        <f t="shared" si="155"/>
        <v>N14,N15,N16,N17,N18,N19</v>
      </c>
      <c r="E1277" s="5" t="str">
        <f t="shared" si="156"/>
        <v>N14,N15,N16,N17,N18,N19</v>
      </c>
      <c r="F1277" s="5" t="s">
        <v>112</v>
      </c>
      <c r="G1277" s="18">
        <v>55</v>
      </c>
      <c r="H1277" s="300" t="s">
        <v>3420</v>
      </c>
      <c r="I1277" s="5">
        <f t="shared" si="157"/>
        <v>6</v>
      </c>
      <c r="J1277" s="5">
        <f t="shared" si="158"/>
        <v>323</v>
      </c>
      <c r="K1277" s="5" t="str">
        <f t="shared" si="159"/>
        <v/>
      </c>
      <c r="L1277" s="5">
        <f t="shared" si="160"/>
        <v>6</v>
      </c>
      <c r="M1277" s="5" t="str">
        <f t="shared" si="161"/>
        <v>282</v>
      </c>
    </row>
    <row r="1278" spans="1:13" hidden="1">
      <c r="A1278" s="304" t="s">
        <v>3826</v>
      </c>
      <c r="B1278" s="65" t="str">
        <f t="shared" si="154"/>
        <v>28214</v>
      </c>
      <c r="C1278" s="66" t="s">
        <v>36</v>
      </c>
      <c r="D1278" s="301" t="str">
        <f t="shared" si="155"/>
        <v>N14,N15,N16,N17,N18,N19,N20</v>
      </c>
      <c r="E1278" s="5" t="str">
        <f t="shared" si="156"/>
        <v>N14,N15,N16,N17,N18,N19,N20</v>
      </c>
      <c r="F1278" s="5" t="s">
        <v>100</v>
      </c>
      <c r="G1278" s="18">
        <v>50</v>
      </c>
      <c r="H1278" s="300" t="s">
        <v>3420</v>
      </c>
      <c r="I1278" s="5">
        <f t="shared" si="157"/>
        <v>7</v>
      </c>
      <c r="J1278" s="5">
        <f t="shared" si="158"/>
        <v>373</v>
      </c>
      <c r="K1278" s="5" t="str">
        <f t="shared" si="159"/>
        <v/>
      </c>
      <c r="L1278" s="5">
        <f t="shared" si="160"/>
        <v>7</v>
      </c>
      <c r="M1278" s="5" t="str">
        <f t="shared" si="161"/>
        <v>282</v>
      </c>
    </row>
    <row r="1279" spans="1:13">
      <c r="A1279" s="303" t="s">
        <v>3826</v>
      </c>
      <c r="B1279" s="65" t="str">
        <f t="shared" si="154"/>
        <v>28214</v>
      </c>
      <c r="C1279" s="65" t="s">
        <v>36</v>
      </c>
      <c r="D1279" s="301" t="str">
        <f t="shared" si="155"/>
        <v>N14-N21</v>
      </c>
      <c r="E1279" s="5" t="str">
        <f t="shared" si="156"/>
        <v>N14,N15,N16,N17,N18,N19,N20,N21</v>
      </c>
      <c r="F1279" s="5" t="s">
        <v>138</v>
      </c>
      <c r="G1279" s="18">
        <v>54</v>
      </c>
      <c r="H1279" s="300" t="s">
        <v>3420</v>
      </c>
      <c r="I1279" s="5">
        <f t="shared" si="157"/>
        <v>8</v>
      </c>
      <c r="J1279" s="5">
        <f t="shared" si="158"/>
        <v>427</v>
      </c>
      <c r="K1279" s="5" t="str">
        <f t="shared" si="159"/>
        <v>X</v>
      </c>
      <c r="L1279" s="5">
        <f t="shared" si="160"/>
        <v>8</v>
      </c>
      <c r="M1279" s="5" t="str">
        <f t="shared" si="161"/>
        <v>282</v>
      </c>
    </row>
    <row r="1280" spans="1:13" hidden="1">
      <c r="A1280" s="304" t="s">
        <v>3827</v>
      </c>
      <c r="B1280" s="65" t="str">
        <f t="shared" si="154"/>
        <v>28215</v>
      </c>
      <c r="C1280" s="66" t="s">
        <v>36</v>
      </c>
      <c r="D1280" s="301" t="str">
        <f t="shared" si="155"/>
        <v>N04</v>
      </c>
      <c r="E1280" s="5" t="str">
        <f t="shared" si="156"/>
        <v>N04</v>
      </c>
      <c r="F1280" s="5" t="s">
        <v>96</v>
      </c>
      <c r="G1280" s="18">
        <v>59</v>
      </c>
      <c r="H1280" s="300" t="s">
        <v>3419</v>
      </c>
      <c r="I1280" s="5">
        <f t="shared" si="157"/>
        <v>1</v>
      </c>
      <c r="J1280" s="5">
        <f t="shared" si="158"/>
        <v>59</v>
      </c>
      <c r="K1280" s="5" t="str">
        <f t="shared" si="159"/>
        <v/>
      </c>
      <c r="L1280" s="5">
        <f t="shared" si="160"/>
        <v>1</v>
      </c>
      <c r="M1280" s="5" t="str">
        <f t="shared" si="161"/>
        <v>282</v>
      </c>
    </row>
    <row r="1281" spans="1:13" hidden="1">
      <c r="A1281" s="303" t="s">
        <v>3827</v>
      </c>
      <c r="B1281" s="65" t="str">
        <f t="shared" si="154"/>
        <v>28215</v>
      </c>
      <c r="C1281" s="65" t="s">
        <v>36</v>
      </c>
      <c r="D1281" s="301" t="str">
        <f t="shared" si="155"/>
        <v>N04,N05</v>
      </c>
      <c r="E1281" s="5" t="str">
        <f t="shared" si="156"/>
        <v>N04,N05</v>
      </c>
      <c r="F1281" s="5" t="s">
        <v>94</v>
      </c>
      <c r="G1281" s="18">
        <v>55</v>
      </c>
      <c r="H1281" s="300" t="s">
        <v>3419</v>
      </c>
      <c r="I1281" s="5">
        <f t="shared" si="157"/>
        <v>2</v>
      </c>
      <c r="J1281" s="5">
        <f t="shared" si="158"/>
        <v>114</v>
      </c>
      <c r="K1281" s="5" t="str">
        <f t="shared" si="159"/>
        <v/>
      </c>
      <c r="L1281" s="5">
        <f t="shared" si="160"/>
        <v>2</v>
      </c>
      <c r="M1281" s="5" t="str">
        <f t="shared" si="161"/>
        <v>282</v>
      </c>
    </row>
    <row r="1282" spans="1:13" hidden="1">
      <c r="A1282" s="304" t="s">
        <v>3827</v>
      </c>
      <c r="B1282" s="65" t="str">
        <f t="shared" si="154"/>
        <v>28215</v>
      </c>
      <c r="C1282" s="66" t="s">
        <v>36</v>
      </c>
      <c r="D1282" s="301" t="str">
        <f t="shared" si="155"/>
        <v>N04,N05,N06</v>
      </c>
      <c r="E1282" s="5" t="str">
        <f t="shared" si="156"/>
        <v>N04,N05,N06</v>
      </c>
      <c r="F1282" s="5" t="s">
        <v>93</v>
      </c>
      <c r="G1282" s="18">
        <v>53</v>
      </c>
      <c r="H1282" s="300" t="s">
        <v>3419</v>
      </c>
      <c r="I1282" s="5">
        <f t="shared" si="157"/>
        <v>3</v>
      </c>
      <c r="J1282" s="5">
        <f t="shared" si="158"/>
        <v>167</v>
      </c>
      <c r="K1282" s="5" t="str">
        <f t="shared" si="159"/>
        <v/>
      </c>
      <c r="L1282" s="5">
        <f t="shared" si="160"/>
        <v>3</v>
      </c>
      <c r="M1282" s="5" t="str">
        <f t="shared" si="161"/>
        <v>282</v>
      </c>
    </row>
    <row r="1283" spans="1:13" hidden="1">
      <c r="A1283" s="303" t="s">
        <v>3827</v>
      </c>
      <c r="B1283" s="65" t="str">
        <f t="shared" ref="B1283:B1346" si="162">LEFT(A1283,(LEN(A1283)-5))</f>
        <v>28215</v>
      </c>
      <c r="C1283" s="65" t="s">
        <v>36</v>
      </c>
      <c r="D1283" s="301" t="str">
        <f t="shared" ref="D1283:D1346" si="163">IF(AND(K1283="x",LEN(E1283)&gt;4),LEFT(E1283,3)&amp;"-"&amp;RIGHT(E1283,3),IF(LEN(K1283)&lt;4,E1283,""))</f>
        <v>N04,N05,N06,N07</v>
      </c>
      <c r="E1283" s="5" t="str">
        <f t="shared" ref="E1283:E1346" si="164">IF(A1283=A1282,E1282&amp;","&amp;F1283,F1283)</f>
        <v>N04,N05,N06,N07</v>
      </c>
      <c r="F1283" s="5" t="s">
        <v>122</v>
      </c>
      <c r="G1283" s="18">
        <v>55</v>
      </c>
      <c r="H1283" s="300" t="s">
        <v>3419</v>
      </c>
      <c r="I1283" s="5">
        <f t="shared" ref="I1283:I1346" si="165">IF(A1283=A1282,1+I1282,1)</f>
        <v>4</v>
      </c>
      <c r="J1283" s="5">
        <f t="shared" ref="J1283:J1346" si="166">IF(A1283=A1282,J1282+G1283,G1283)</f>
        <v>222</v>
      </c>
      <c r="K1283" s="5" t="str">
        <f t="shared" ref="K1283:K1346" si="167">IF(A1284&lt;&gt;A1283,"X","")</f>
        <v/>
      </c>
      <c r="L1283" s="5">
        <f t="shared" ref="L1283:L1346" si="168">LEN(E1283)-LEN(SUBSTITUTE(E1283,",",""))+1</f>
        <v>4</v>
      </c>
      <c r="M1283" s="5" t="str">
        <f t="shared" ref="M1283:M1346" si="169">LEFT(A1283,3)</f>
        <v>282</v>
      </c>
    </row>
    <row r="1284" spans="1:13" hidden="1">
      <c r="A1284" s="304" t="s">
        <v>3827</v>
      </c>
      <c r="B1284" s="65" t="str">
        <f t="shared" si="162"/>
        <v>28215</v>
      </c>
      <c r="C1284" s="66" t="s">
        <v>36</v>
      </c>
      <c r="D1284" s="301" t="str">
        <f t="shared" si="163"/>
        <v>N04,N05,N06,N07,N08</v>
      </c>
      <c r="E1284" s="5" t="str">
        <f t="shared" si="164"/>
        <v>N04,N05,N06,N07,N08</v>
      </c>
      <c r="F1284" s="5" t="s">
        <v>99</v>
      </c>
      <c r="G1284" s="18">
        <v>54</v>
      </c>
      <c r="H1284" s="300" t="s">
        <v>3419</v>
      </c>
      <c r="I1284" s="5">
        <f t="shared" si="165"/>
        <v>5</v>
      </c>
      <c r="J1284" s="5">
        <f t="shared" si="166"/>
        <v>276</v>
      </c>
      <c r="K1284" s="5" t="str">
        <f t="shared" si="167"/>
        <v/>
      </c>
      <c r="L1284" s="5">
        <f t="shared" si="168"/>
        <v>5</v>
      </c>
      <c r="M1284" s="5" t="str">
        <f t="shared" si="169"/>
        <v>282</v>
      </c>
    </row>
    <row r="1285" spans="1:13" hidden="1">
      <c r="A1285" s="303" t="s">
        <v>3827</v>
      </c>
      <c r="B1285" s="65" t="str">
        <f t="shared" si="162"/>
        <v>28215</v>
      </c>
      <c r="C1285" s="65" t="s">
        <v>36</v>
      </c>
      <c r="D1285" s="301" t="str">
        <f t="shared" si="163"/>
        <v>N04,N05,N06,N07,N08,N09</v>
      </c>
      <c r="E1285" s="5" t="str">
        <f t="shared" si="164"/>
        <v>N04,N05,N06,N07,N08,N09</v>
      </c>
      <c r="F1285" s="5" t="s">
        <v>98</v>
      </c>
      <c r="G1285" s="18">
        <v>55</v>
      </c>
      <c r="H1285" s="300" t="s">
        <v>3419</v>
      </c>
      <c r="I1285" s="5">
        <f t="shared" si="165"/>
        <v>6</v>
      </c>
      <c r="J1285" s="5">
        <f t="shared" si="166"/>
        <v>331</v>
      </c>
      <c r="K1285" s="5" t="str">
        <f t="shared" si="167"/>
        <v/>
      </c>
      <c r="L1285" s="5">
        <f t="shared" si="168"/>
        <v>6</v>
      </c>
      <c r="M1285" s="5" t="str">
        <f t="shared" si="169"/>
        <v>282</v>
      </c>
    </row>
    <row r="1286" spans="1:13" hidden="1">
      <c r="A1286" s="304" t="s">
        <v>3827</v>
      </c>
      <c r="B1286" s="65" t="str">
        <f t="shared" si="162"/>
        <v>28215</v>
      </c>
      <c r="C1286" s="66" t="s">
        <v>36</v>
      </c>
      <c r="D1286" s="301" t="str">
        <f t="shared" si="163"/>
        <v>N04,N05,N06,N07,N08,N09,N10</v>
      </c>
      <c r="E1286" s="5" t="str">
        <f t="shared" si="164"/>
        <v>N04,N05,N06,N07,N08,N09,N10</v>
      </c>
      <c r="F1286" s="5" t="s">
        <v>123</v>
      </c>
      <c r="G1286" s="18">
        <v>53</v>
      </c>
      <c r="H1286" s="300" t="s">
        <v>3419</v>
      </c>
      <c r="I1286" s="5">
        <f t="shared" si="165"/>
        <v>7</v>
      </c>
      <c r="J1286" s="5">
        <f t="shared" si="166"/>
        <v>384</v>
      </c>
      <c r="K1286" s="5" t="str">
        <f t="shared" si="167"/>
        <v/>
      </c>
      <c r="L1286" s="5">
        <f t="shared" si="168"/>
        <v>7</v>
      </c>
      <c r="M1286" s="5" t="str">
        <f t="shared" si="169"/>
        <v>282</v>
      </c>
    </row>
    <row r="1287" spans="1:13" hidden="1">
      <c r="A1287" s="303" t="s">
        <v>3827</v>
      </c>
      <c r="B1287" s="65" t="str">
        <f t="shared" si="162"/>
        <v>28215</v>
      </c>
      <c r="C1287" s="65" t="s">
        <v>36</v>
      </c>
      <c r="D1287" s="301" t="str">
        <f t="shared" si="163"/>
        <v>N04,N05,N06,N07,N08,N09,N10,N11</v>
      </c>
      <c r="E1287" s="5" t="str">
        <f t="shared" si="164"/>
        <v>N04,N05,N06,N07,N08,N09,N10,N11</v>
      </c>
      <c r="F1287" s="5" t="s">
        <v>124</v>
      </c>
      <c r="G1287" s="18">
        <v>53</v>
      </c>
      <c r="H1287" s="300" t="s">
        <v>3419</v>
      </c>
      <c r="I1287" s="5">
        <f t="shared" si="165"/>
        <v>8</v>
      </c>
      <c r="J1287" s="5">
        <f t="shared" si="166"/>
        <v>437</v>
      </c>
      <c r="K1287" s="5" t="str">
        <f t="shared" si="167"/>
        <v/>
      </c>
      <c r="L1287" s="5">
        <f t="shared" si="168"/>
        <v>8</v>
      </c>
      <c r="M1287" s="5" t="str">
        <f t="shared" si="169"/>
        <v>282</v>
      </c>
    </row>
    <row r="1288" spans="1:13" hidden="1">
      <c r="A1288" s="304" t="s">
        <v>3827</v>
      </c>
      <c r="B1288" s="65" t="str">
        <f t="shared" si="162"/>
        <v>28215</v>
      </c>
      <c r="C1288" s="66" t="s">
        <v>36</v>
      </c>
      <c r="D1288" s="301" t="str">
        <f t="shared" si="163"/>
        <v>N04,N05,N06,N07,N08,N09,N10,N11,N12</v>
      </c>
      <c r="E1288" s="5" t="str">
        <f t="shared" si="164"/>
        <v>N04,N05,N06,N07,N08,N09,N10,N11,N12</v>
      </c>
      <c r="F1288" s="5" t="s">
        <v>125</v>
      </c>
      <c r="G1288" s="18">
        <v>47</v>
      </c>
      <c r="H1288" s="300" t="s">
        <v>3419</v>
      </c>
      <c r="I1288" s="5">
        <f t="shared" si="165"/>
        <v>9</v>
      </c>
      <c r="J1288" s="5">
        <f t="shared" si="166"/>
        <v>484</v>
      </c>
      <c r="K1288" s="5" t="str">
        <f t="shared" si="167"/>
        <v/>
      </c>
      <c r="L1288" s="5">
        <f t="shared" si="168"/>
        <v>9</v>
      </c>
      <c r="M1288" s="5" t="str">
        <f t="shared" si="169"/>
        <v>282</v>
      </c>
    </row>
    <row r="1289" spans="1:13" hidden="1">
      <c r="A1289" s="303" t="s">
        <v>3827</v>
      </c>
      <c r="B1289" s="65" t="str">
        <f t="shared" si="162"/>
        <v>28215</v>
      </c>
      <c r="C1289" s="65" t="s">
        <v>36</v>
      </c>
      <c r="D1289" s="301" t="str">
        <f t="shared" si="163"/>
        <v>N04,N05,N06,N07,N08,N09,N10,N11,N12,N13</v>
      </c>
      <c r="E1289" s="5" t="str">
        <f t="shared" si="164"/>
        <v>N04,N05,N06,N07,N08,N09,N10,N11,N12,N13</v>
      </c>
      <c r="F1289" s="5" t="s">
        <v>126</v>
      </c>
      <c r="G1289" s="18">
        <v>52</v>
      </c>
      <c r="H1289" s="300" t="s">
        <v>3419</v>
      </c>
      <c r="I1289" s="5">
        <f t="shared" si="165"/>
        <v>10</v>
      </c>
      <c r="J1289" s="5">
        <f t="shared" si="166"/>
        <v>536</v>
      </c>
      <c r="K1289" s="5" t="str">
        <f t="shared" si="167"/>
        <v/>
      </c>
      <c r="L1289" s="5">
        <f t="shared" si="168"/>
        <v>10</v>
      </c>
      <c r="M1289" s="5" t="str">
        <f t="shared" si="169"/>
        <v>282</v>
      </c>
    </row>
    <row r="1290" spans="1:13" hidden="1">
      <c r="A1290" s="304" t="s">
        <v>3827</v>
      </c>
      <c r="B1290" s="65" t="str">
        <f t="shared" si="162"/>
        <v>28215</v>
      </c>
      <c r="C1290" s="66" t="s">
        <v>36</v>
      </c>
      <c r="D1290" s="301" t="str">
        <f t="shared" si="163"/>
        <v>N04,N05,N06,N07,N08,N09,N10,N11,N12,N13,N22</v>
      </c>
      <c r="E1290" s="5" t="str">
        <f t="shared" si="164"/>
        <v>N04,N05,N06,N07,N08,N09,N10,N11,N12,N13,N22</v>
      </c>
      <c r="F1290" s="5" t="s">
        <v>139</v>
      </c>
      <c r="G1290" s="18">
        <v>54</v>
      </c>
      <c r="H1290" s="300" t="s">
        <v>3419</v>
      </c>
      <c r="I1290" s="5">
        <f t="shared" si="165"/>
        <v>11</v>
      </c>
      <c r="J1290" s="5">
        <f t="shared" si="166"/>
        <v>590</v>
      </c>
      <c r="K1290" s="5" t="str">
        <f t="shared" si="167"/>
        <v/>
      </c>
      <c r="L1290" s="5">
        <f t="shared" si="168"/>
        <v>11</v>
      </c>
      <c r="M1290" s="5" t="str">
        <f t="shared" si="169"/>
        <v>282</v>
      </c>
    </row>
    <row r="1291" spans="1:13" hidden="1">
      <c r="A1291" s="303" t="s">
        <v>3827</v>
      </c>
      <c r="B1291" s="65" t="str">
        <f t="shared" si="162"/>
        <v>28215</v>
      </c>
      <c r="C1291" s="65" t="s">
        <v>36</v>
      </c>
      <c r="D1291" s="301" t="str">
        <f t="shared" si="163"/>
        <v>N04,N05,N06,N07,N08,N09,N10,N11,N12,N13,N22,N23</v>
      </c>
      <c r="E1291" s="5" t="str">
        <f t="shared" si="164"/>
        <v>N04,N05,N06,N07,N08,N09,N10,N11,N12,N13,N22,N23</v>
      </c>
      <c r="F1291" s="5" t="s">
        <v>120</v>
      </c>
      <c r="G1291" s="18">
        <v>27</v>
      </c>
      <c r="H1291" s="300" t="s">
        <v>3419</v>
      </c>
      <c r="I1291" s="5">
        <f t="shared" si="165"/>
        <v>12</v>
      </c>
      <c r="J1291" s="5">
        <f t="shared" si="166"/>
        <v>617</v>
      </c>
      <c r="K1291" s="5" t="str">
        <f t="shared" si="167"/>
        <v/>
      </c>
      <c r="L1291" s="5">
        <f t="shared" si="168"/>
        <v>12</v>
      </c>
      <c r="M1291" s="5" t="str">
        <f t="shared" si="169"/>
        <v>282</v>
      </c>
    </row>
    <row r="1292" spans="1:13">
      <c r="A1292" s="304" t="s">
        <v>3827</v>
      </c>
      <c r="B1292" s="65" t="str">
        <f t="shared" si="162"/>
        <v>28215</v>
      </c>
      <c r="C1292" s="66" t="s">
        <v>36</v>
      </c>
      <c r="D1292" s="301" t="str">
        <f t="shared" si="163"/>
        <v>N04-N24</v>
      </c>
      <c r="E1292" s="5" t="str">
        <f t="shared" si="164"/>
        <v>N04,N05,N06,N07,N08,N09,N10,N11,N12,N13,N22,N23,N24</v>
      </c>
      <c r="F1292" s="5" t="s">
        <v>121</v>
      </c>
      <c r="G1292" s="18">
        <v>51</v>
      </c>
      <c r="H1292" s="300" t="s">
        <v>3419</v>
      </c>
      <c r="I1292" s="5">
        <f t="shared" si="165"/>
        <v>13</v>
      </c>
      <c r="J1292" s="5">
        <f t="shared" si="166"/>
        <v>668</v>
      </c>
      <c r="K1292" s="5" t="str">
        <f t="shared" si="167"/>
        <v>X</v>
      </c>
      <c r="L1292" s="5">
        <f t="shared" si="168"/>
        <v>13</v>
      </c>
      <c r="M1292" s="5" t="str">
        <f t="shared" si="169"/>
        <v>282</v>
      </c>
    </row>
    <row r="1293" spans="1:13" hidden="1">
      <c r="A1293" s="303" t="s">
        <v>3828</v>
      </c>
      <c r="B1293" s="65" t="str">
        <f t="shared" si="162"/>
        <v>28217</v>
      </c>
      <c r="C1293" s="65" t="s">
        <v>54</v>
      </c>
      <c r="D1293" s="301" t="str">
        <f t="shared" si="163"/>
        <v>N01</v>
      </c>
      <c r="E1293" s="5" t="str">
        <f t="shared" si="164"/>
        <v>N01</v>
      </c>
      <c r="F1293" s="5" t="s">
        <v>92</v>
      </c>
      <c r="G1293" s="18">
        <v>40</v>
      </c>
      <c r="H1293" s="300" t="s">
        <v>3421</v>
      </c>
      <c r="I1293" s="5">
        <f t="shared" si="165"/>
        <v>1</v>
      </c>
      <c r="J1293" s="5">
        <f t="shared" si="166"/>
        <v>40</v>
      </c>
      <c r="K1293" s="5" t="str">
        <f t="shared" si="167"/>
        <v/>
      </c>
      <c r="L1293" s="5">
        <f t="shared" si="168"/>
        <v>1</v>
      </c>
      <c r="M1293" s="5" t="str">
        <f t="shared" si="169"/>
        <v>282</v>
      </c>
    </row>
    <row r="1294" spans="1:13">
      <c r="A1294" s="304" t="s">
        <v>3828</v>
      </c>
      <c r="B1294" s="65" t="str">
        <f t="shared" si="162"/>
        <v>28217</v>
      </c>
      <c r="C1294" s="66" t="s">
        <v>54</v>
      </c>
      <c r="D1294" s="301" t="str">
        <f t="shared" si="163"/>
        <v>N01-N02</v>
      </c>
      <c r="E1294" s="5" t="str">
        <f t="shared" si="164"/>
        <v>N01,N02</v>
      </c>
      <c r="F1294" s="5" t="s">
        <v>97</v>
      </c>
      <c r="G1294" s="18">
        <v>41</v>
      </c>
      <c r="H1294" s="300" t="s">
        <v>3421</v>
      </c>
      <c r="I1294" s="5">
        <f t="shared" si="165"/>
        <v>2</v>
      </c>
      <c r="J1294" s="5">
        <f t="shared" si="166"/>
        <v>81</v>
      </c>
      <c r="K1294" s="5" t="str">
        <f t="shared" si="167"/>
        <v>X</v>
      </c>
      <c r="L1294" s="5">
        <f t="shared" si="168"/>
        <v>2</v>
      </c>
      <c r="M1294" s="5" t="str">
        <f t="shared" si="169"/>
        <v>282</v>
      </c>
    </row>
    <row r="1295" spans="1:13" hidden="1">
      <c r="A1295" s="303" t="s">
        <v>3829</v>
      </c>
      <c r="B1295" s="65" t="str">
        <f t="shared" si="162"/>
        <v>28221</v>
      </c>
      <c r="C1295" s="65" t="s">
        <v>998</v>
      </c>
      <c r="D1295" s="301" t="str">
        <f t="shared" si="163"/>
        <v>N01</v>
      </c>
      <c r="E1295" s="5" t="str">
        <f t="shared" si="164"/>
        <v>N01</v>
      </c>
      <c r="F1295" s="5" t="s">
        <v>92</v>
      </c>
      <c r="G1295" s="18">
        <v>51</v>
      </c>
      <c r="H1295" s="300" t="s">
        <v>3420</v>
      </c>
      <c r="I1295" s="5">
        <f t="shared" si="165"/>
        <v>1</v>
      </c>
      <c r="J1295" s="5">
        <f t="shared" si="166"/>
        <v>51</v>
      </c>
      <c r="K1295" s="5" t="str">
        <f t="shared" si="167"/>
        <v/>
      </c>
      <c r="L1295" s="5">
        <f t="shared" si="168"/>
        <v>1</v>
      </c>
      <c r="M1295" s="5" t="str">
        <f t="shared" si="169"/>
        <v>282</v>
      </c>
    </row>
    <row r="1296" spans="1:13" hidden="1">
      <c r="A1296" s="304" t="s">
        <v>3829</v>
      </c>
      <c r="B1296" s="65" t="str">
        <f t="shared" si="162"/>
        <v>28221</v>
      </c>
      <c r="C1296" s="66" t="s">
        <v>998</v>
      </c>
      <c r="D1296" s="301" t="str">
        <f t="shared" si="163"/>
        <v>N01,N02</v>
      </c>
      <c r="E1296" s="5" t="str">
        <f t="shared" si="164"/>
        <v>N01,N02</v>
      </c>
      <c r="F1296" s="5" t="s">
        <v>97</v>
      </c>
      <c r="G1296" s="18">
        <v>51</v>
      </c>
      <c r="H1296" s="300" t="s">
        <v>3420</v>
      </c>
      <c r="I1296" s="5">
        <f t="shared" si="165"/>
        <v>2</v>
      </c>
      <c r="J1296" s="5">
        <f t="shared" si="166"/>
        <v>102</v>
      </c>
      <c r="K1296" s="5" t="str">
        <f t="shared" si="167"/>
        <v/>
      </c>
      <c r="L1296" s="5">
        <f t="shared" si="168"/>
        <v>2</v>
      </c>
      <c r="M1296" s="5" t="str">
        <f t="shared" si="169"/>
        <v>282</v>
      </c>
    </row>
    <row r="1297" spans="1:13" hidden="1">
      <c r="A1297" s="303" t="s">
        <v>3829</v>
      </c>
      <c r="B1297" s="65" t="str">
        <f t="shared" si="162"/>
        <v>28221</v>
      </c>
      <c r="C1297" s="65" t="s">
        <v>998</v>
      </c>
      <c r="D1297" s="301" t="str">
        <f t="shared" si="163"/>
        <v>N01,N02,N03</v>
      </c>
      <c r="E1297" s="5" t="str">
        <f t="shared" si="164"/>
        <v>N01,N02,N03</v>
      </c>
      <c r="F1297" s="5" t="s">
        <v>95</v>
      </c>
      <c r="G1297" s="18">
        <v>49</v>
      </c>
      <c r="H1297" s="300" t="s">
        <v>3420</v>
      </c>
      <c r="I1297" s="5">
        <f t="shared" si="165"/>
        <v>3</v>
      </c>
      <c r="J1297" s="5">
        <f t="shared" si="166"/>
        <v>151</v>
      </c>
      <c r="K1297" s="5" t="str">
        <f t="shared" si="167"/>
        <v/>
      </c>
      <c r="L1297" s="5">
        <f t="shared" si="168"/>
        <v>3</v>
      </c>
      <c r="M1297" s="5" t="str">
        <f t="shared" si="169"/>
        <v>282</v>
      </c>
    </row>
    <row r="1298" spans="1:13">
      <c r="A1298" s="304" t="s">
        <v>3829</v>
      </c>
      <c r="B1298" s="65" t="str">
        <f t="shared" si="162"/>
        <v>28221</v>
      </c>
      <c r="C1298" s="66" t="s">
        <v>998</v>
      </c>
      <c r="D1298" s="301" t="str">
        <f t="shared" si="163"/>
        <v>N01-N05</v>
      </c>
      <c r="E1298" s="5" t="str">
        <f t="shared" si="164"/>
        <v>N01,N02,N03,N05</v>
      </c>
      <c r="F1298" s="5" t="s">
        <v>94</v>
      </c>
      <c r="G1298" s="18">
        <v>53</v>
      </c>
      <c r="H1298" s="300" t="s">
        <v>3420</v>
      </c>
      <c r="I1298" s="5">
        <f t="shared" si="165"/>
        <v>4</v>
      </c>
      <c r="J1298" s="5">
        <f t="shared" si="166"/>
        <v>204</v>
      </c>
      <c r="K1298" s="5" t="str">
        <f t="shared" si="167"/>
        <v>X</v>
      </c>
      <c r="L1298" s="5">
        <f t="shared" si="168"/>
        <v>4</v>
      </c>
      <c r="M1298" s="5" t="str">
        <f t="shared" si="169"/>
        <v>282</v>
      </c>
    </row>
    <row r="1299" spans="1:13" hidden="1">
      <c r="A1299" s="303" t="s">
        <v>3830</v>
      </c>
      <c r="B1299" s="65" t="str">
        <f t="shared" si="162"/>
        <v>28237</v>
      </c>
      <c r="C1299" s="65" t="s">
        <v>1597</v>
      </c>
      <c r="D1299" s="301" t="str">
        <f t="shared" si="163"/>
        <v>N03</v>
      </c>
      <c r="E1299" s="5" t="str">
        <f t="shared" si="164"/>
        <v>N03</v>
      </c>
      <c r="F1299" s="5" t="s">
        <v>95</v>
      </c>
      <c r="G1299" s="18">
        <v>51</v>
      </c>
      <c r="H1299" s="300" t="s">
        <v>3421</v>
      </c>
      <c r="I1299" s="5">
        <f t="shared" si="165"/>
        <v>1</v>
      </c>
      <c r="J1299" s="5">
        <f t="shared" si="166"/>
        <v>51</v>
      </c>
      <c r="K1299" s="5" t="str">
        <f t="shared" si="167"/>
        <v/>
      </c>
      <c r="L1299" s="5">
        <f t="shared" si="168"/>
        <v>1</v>
      </c>
      <c r="M1299" s="5" t="str">
        <f t="shared" si="169"/>
        <v>282</v>
      </c>
    </row>
    <row r="1300" spans="1:13" hidden="1">
      <c r="A1300" s="304" t="s">
        <v>3830</v>
      </c>
      <c r="B1300" s="65" t="str">
        <f t="shared" si="162"/>
        <v>28237</v>
      </c>
      <c r="C1300" s="66" t="s">
        <v>1597</v>
      </c>
      <c r="D1300" s="301" t="str">
        <f t="shared" si="163"/>
        <v>N03,N04</v>
      </c>
      <c r="E1300" s="5" t="str">
        <f t="shared" si="164"/>
        <v>N03,N04</v>
      </c>
      <c r="F1300" s="5" t="s">
        <v>96</v>
      </c>
      <c r="G1300" s="18">
        <v>39</v>
      </c>
      <c r="H1300" s="300" t="s">
        <v>3421</v>
      </c>
      <c r="I1300" s="5">
        <f t="shared" si="165"/>
        <v>2</v>
      </c>
      <c r="J1300" s="5">
        <f t="shared" si="166"/>
        <v>90</v>
      </c>
      <c r="K1300" s="5" t="str">
        <f t="shared" si="167"/>
        <v/>
      </c>
      <c r="L1300" s="5">
        <f t="shared" si="168"/>
        <v>2</v>
      </c>
      <c r="M1300" s="5" t="str">
        <f t="shared" si="169"/>
        <v>282</v>
      </c>
    </row>
    <row r="1301" spans="1:13" hidden="1">
      <c r="A1301" s="303" t="s">
        <v>3830</v>
      </c>
      <c r="B1301" s="65" t="str">
        <f t="shared" si="162"/>
        <v>28237</v>
      </c>
      <c r="C1301" s="65" t="s">
        <v>1597</v>
      </c>
      <c r="D1301" s="301" t="str">
        <f t="shared" si="163"/>
        <v>N03,N04,N05</v>
      </c>
      <c r="E1301" s="5" t="str">
        <f t="shared" si="164"/>
        <v>N03,N04,N05</v>
      </c>
      <c r="F1301" s="5" t="s">
        <v>94</v>
      </c>
      <c r="G1301" s="18">
        <v>46</v>
      </c>
      <c r="H1301" s="300" t="s">
        <v>3421</v>
      </c>
      <c r="I1301" s="5">
        <f t="shared" si="165"/>
        <v>3</v>
      </c>
      <c r="J1301" s="5">
        <f t="shared" si="166"/>
        <v>136</v>
      </c>
      <c r="K1301" s="5" t="str">
        <f t="shared" si="167"/>
        <v/>
      </c>
      <c r="L1301" s="5">
        <f t="shared" si="168"/>
        <v>3</v>
      </c>
      <c r="M1301" s="5" t="str">
        <f t="shared" si="169"/>
        <v>282</v>
      </c>
    </row>
    <row r="1302" spans="1:13">
      <c r="A1302" s="304" t="s">
        <v>3830</v>
      </c>
      <c r="B1302" s="65" t="str">
        <f t="shared" si="162"/>
        <v>28237</v>
      </c>
      <c r="C1302" s="66" t="s">
        <v>1597</v>
      </c>
      <c r="D1302" s="301" t="str">
        <f t="shared" si="163"/>
        <v>N03-N06</v>
      </c>
      <c r="E1302" s="5" t="str">
        <f t="shared" si="164"/>
        <v>N03,N04,N05,N06</v>
      </c>
      <c r="F1302" s="5" t="s">
        <v>93</v>
      </c>
      <c r="G1302" s="18">
        <v>45</v>
      </c>
      <c r="H1302" s="300" t="s">
        <v>3421</v>
      </c>
      <c r="I1302" s="5">
        <f t="shared" si="165"/>
        <v>4</v>
      </c>
      <c r="J1302" s="5">
        <f t="shared" si="166"/>
        <v>181</v>
      </c>
      <c r="K1302" s="5" t="str">
        <f t="shared" si="167"/>
        <v>X</v>
      </c>
      <c r="L1302" s="5">
        <f t="shared" si="168"/>
        <v>4</v>
      </c>
      <c r="M1302" s="5" t="str">
        <f t="shared" si="169"/>
        <v>282</v>
      </c>
    </row>
    <row r="1303" spans="1:13">
      <c r="A1303" s="303" t="s">
        <v>3831</v>
      </c>
      <c r="B1303" s="65" t="str">
        <f t="shared" si="162"/>
        <v>28237E</v>
      </c>
      <c r="C1303" s="65" t="s">
        <v>1597</v>
      </c>
      <c r="D1303" s="301" t="str">
        <f t="shared" si="163"/>
        <v>N02</v>
      </c>
      <c r="E1303" s="5" t="str">
        <f t="shared" si="164"/>
        <v>N02</v>
      </c>
      <c r="F1303" s="5" t="s">
        <v>97</v>
      </c>
      <c r="G1303" s="18">
        <v>46</v>
      </c>
      <c r="H1303" s="300" t="s">
        <v>3421</v>
      </c>
      <c r="I1303" s="5">
        <f t="shared" si="165"/>
        <v>1</v>
      </c>
      <c r="J1303" s="5">
        <f t="shared" si="166"/>
        <v>46</v>
      </c>
      <c r="K1303" s="5" t="str">
        <f t="shared" si="167"/>
        <v>X</v>
      </c>
      <c r="L1303" s="5">
        <f t="shared" si="168"/>
        <v>1</v>
      </c>
      <c r="M1303" s="5" t="str">
        <f t="shared" si="169"/>
        <v>282</v>
      </c>
    </row>
    <row r="1304" spans="1:13">
      <c r="A1304" s="304" t="s">
        <v>3832</v>
      </c>
      <c r="B1304" s="65" t="str">
        <f t="shared" si="162"/>
        <v>28251</v>
      </c>
      <c r="C1304" s="66" t="s">
        <v>1004</v>
      </c>
      <c r="D1304" s="301" t="str">
        <f t="shared" si="163"/>
        <v>N02</v>
      </c>
      <c r="E1304" s="5" t="str">
        <f t="shared" si="164"/>
        <v>N02</v>
      </c>
      <c r="F1304" s="5" t="s">
        <v>97</v>
      </c>
      <c r="G1304" s="18">
        <v>11</v>
      </c>
      <c r="H1304" s="300" t="s">
        <v>3421</v>
      </c>
      <c r="I1304" s="5">
        <f t="shared" si="165"/>
        <v>1</v>
      </c>
      <c r="J1304" s="5">
        <f t="shared" si="166"/>
        <v>11</v>
      </c>
      <c r="K1304" s="5" t="str">
        <f t="shared" si="167"/>
        <v>X</v>
      </c>
      <c r="L1304" s="5">
        <f t="shared" si="168"/>
        <v>1</v>
      </c>
      <c r="M1304" s="5" t="str">
        <f t="shared" si="169"/>
        <v>282</v>
      </c>
    </row>
    <row r="1305" spans="1:13" hidden="1">
      <c r="A1305" s="303" t="s">
        <v>3833</v>
      </c>
      <c r="B1305" s="65" t="str">
        <f t="shared" si="162"/>
        <v>28252</v>
      </c>
      <c r="C1305" s="65" t="s">
        <v>1601</v>
      </c>
      <c r="D1305" s="301" t="str">
        <f t="shared" si="163"/>
        <v>N01</v>
      </c>
      <c r="E1305" s="5" t="str">
        <f t="shared" si="164"/>
        <v>N01</v>
      </c>
      <c r="F1305" s="5" t="s">
        <v>92</v>
      </c>
      <c r="G1305" s="18">
        <v>29</v>
      </c>
      <c r="H1305" s="300" t="s">
        <v>3421</v>
      </c>
      <c r="I1305" s="5">
        <f t="shared" si="165"/>
        <v>1</v>
      </c>
      <c r="J1305" s="5">
        <f t="shared" si="166"/>
        <v>29</v>
      </c>
      <c r="K1305" s="5" t="str">
        <f t="shared" si="167"/>
        <v/>
      </c>
      <c r="L1305" s="5">
        <f t="shared" si="168"/>
        <v>1</v>
      </c>
      <c r="M1305" s="5" t="str">
        <f t="shared" si="169"/>
        <v>282</v>
      </c>
    </row>
    <row r="1306" spans="1:13">
      <c r="A1306" s="304" t="s">
        <v>3833</v>
      </c>
      <c r="B1306" s="65" t="str">
        <f t="shared" si="162"/>
        <v>28252</v>
      </c>
      <c r="C1306" s="66" t="s">
        <v>1601</v>
      </c>
      <c r="D1306" s="301" t="str">
        <f t="shared" si="163"/>
        <v>N01-N02</v>
      </c>
      <c r="E1306" s="5" t="str">
        <f t="shared" si="164"/>
        <v>N01,N02</v>
      </c>
      <c r="F1306" s="5" t="s">
        <v>97</v>
      </c>
      <c r="G1306" s="18">
        <v>42</v>
      </c>
      <c r="H1306" s="300" t="s">
        <v>3421</v>
      </c>
      <c r="I1306" s="5">
        <f t="shared" si="165"/>
        <v>2</v>
      </c>
      <c r="J1306" s="5">
        <f t="shared" si="166"/>
        <v>71</v>
      </c>
      <c r="K1306" s="5" t="str">
        <f t="shared" si="167"/>
        <v>X</v>
      </c>
      <c r="L1306" s="5">
        <f t="shared" si="168"/>
        <v>2</v>
      </c>
      <c r="M1306" s="5" t="str">
        <f t="shared" si="169"/>
        <v>282</v>
      </c>
    </row>
    <row r="1307" spans="1:13">
      <c r="A1307" s="303" t="s">
        <v>3834</v>
      </c>
      <c r="B1307" s="65" t="str">
        <f t="shared" si="162"/>
        <v>28302</v>
      </c>
      <c r="C1307" s="65" t="s">
        <v>37</v>
      </c>
      <c r="D1307" s="301" t="str">
        <f t="shared" si="163"/>
        <v>N07</v>
      </c>
      <c r="E1307" s="5" t="str">
        <f t="shared" si="164"/>
        <v>N07</v>
      </c>
      <c r="F1307" s="5" t="s">
        <v>122</v>
      </c>
      <c r="G1307" s="18">
        <v>53</v>
      </c>
      <c r="H1307" s="300" t="s">
        <v>3421</v>
      </c>
      <c r="I1307" s="5">
        <f t="shared" si="165"/>
        <v>1</v>
      </c>
      <c r="J1307" s="5">
        <f t="shared" si="166"/>
        <v>53</v>
      </c>
      <c r="K1307" s="5" t="str">
        <f t="shared" si="167"/>
        <v>X</v>
      </c>
      <c r="L1307" s="5">
        <f t="shared" si="168"/>
        <v>1</v>
      </c>
      <c r="M1307" s="5" t="str">
        <f t="shared" si="169"/>
        <v>283</v>
      </c>
    </row>
    <row r="1308" spans="1:13" hidden="1">
      <c r="A1308" s="304" t="s">
        <v>3835</v>
      </c>
      <c r="B1308" s="65" t="str">
        <f t="shared" si="162"/>
        <v>28302</v>
      </c>
      <c r="C1308" s="66" t="s">
        <v>37</v>
      </c>
      <c r="D1308" s="301" t="str">
        <f t="shared" si="163"/>
        <v>N03</v>
      </c>
      <c r="E1308" s="5" t="str">
        <f t="shared" si="164"/>
        <v>N03</v>
      </c>
      <c r="F1308" s="5" t="s">
        <v>95</v>
      </c>
      <c r="G1308" s="18">
        <v>33</v>
      </c>
      <c r="H1308" s="300" t="s">
        <v>3420</v>
      </c>
      <c r="I1308" s="5">
        <f t="shared" si="165"/>
        <v>1</v>
      </c>
      <c r="J1308" s="5">
        <f t="shared" si="166"/>
        <v>33</v>
      </c>
      <c r="K1308" s="5" t="str">
        <f t="shared" si="167"/>
        <v/>
      </c>
      <c r="L1308" s="5">
        <f t="shared" si="168"/>
        <v>1</v>
      </c>
      <c r="M1308" s="5" t="str">
        <f t="shared" si="169"/>
        <v>283</v>
      </c>
    </row>
    <row r="1309" spans="1:13" hidden="1">
      <c r="A1309" s="303" t="s">
        <v>3835</v>
      </c>
      <c r="B1309" s="65" t="str">
        <f t="shared" si="162"/>
        <v>28302</v>
      </c>
      <c r="C1309" s="65" t="s">
        <v>37</v>
      </c>
      <c r="D1309" s="301" t="str">
        <f t="shared" si="163"/>
        <v>N03,N05</v>
      </c>
      <c r="E1309" s="5" t="str">
        <f t="shared" si="164"/>
        <v>N03,N05</v>
      </c>
      <c r="F1309" s="5" t="s">
        <v>94</v>
      </c>
      <c r="G1309" s="18">
        <v>35</v>
      </c>
      <c r="H1309" s="300" t="s">
        <v>3420</v>
      </c>
      <c r="I1309" s="5">
        <f t="shared" si="165"/>
        <v>2</v>
      </c>
      <c r="J1309" s="5">
        <f t="shared" si="166"/>
        <v>68</v>
      </c>
      <c r="K1309" s="5" t="str">
        <f t="shared" si="167"/>
        <v/>
      </c>
      <c r="L1309" s="5">
        <f t="shared" si="168"/>
        <v>2</v>
      </c>
      <c r="M1309" s="5" t="str">
        <f t="shared" si="169"/>
        <v>283</v>
      </c>
    </row>
    <row r="1310" spans="1:13">
      <c r="A1310" s="304" t="s">
        <v>3835</v>
      </c>
      <c r="B1310" s="65" t="str">
        <f t="shared" si="162"/>
        <v>28302</v>
      </c>
      <c r="C1310" s="66" t="s">
        <v>37</v>
      </c>
      <c r="D1310" s="301" t="str">
        <f t="shared" si="163"/>
        <v>N03-N06</v>
      </c>
      <c r="E1310" s="5" t="str">
        <f t="shared" si="164"/>
        <v>N03,N05,N06</v>
      </c>
      <c r="F1310" s="5" t="s">
        <v>93</v>
      </c>
      <c r="G1310" s="18">
        <v>51</v>
      </c>
      <c r="H1310" s="300" t="s">
        <v>3420</v>
      </c>
      <c r="I1310" s="5">
        <f t="shared" si="165"/>
        <v>3</v>
      </c>
      <c r="J1310" s="5">
        <f t="shared" si="166"/>
        <v>119</v>
      </c>
      <c r="K1310" s="5" t="str">
        <f t="shared" si="167"/>
        <v>X</v>
      </c>
      <c r="L1310" s="5">
        <f t="shared" si="168"/>
        <v>3</v>
      </c>
      <c r="M1310" s="5" t="str">
        <f t="shared" si="169"/>
        <v>283</v>
      </c>
    </row>
    <row r="1311" spans="1:13" hidden="1">
      <c r="A1311" s="303" t="s">
        <v>3836</v>
      </c>
      <c r="B1311" s="65" t="str">
        <f t="shared" si="162"/>
        <v>28307</v>
      </c>
      <c r="C1311" s="65" t="s">
        <v>29</v>
      </c>
      <c r="D1311" s="301" t="str">
        <f t="shared" si="163"/>
        <v>N01</v>
      </c>
      <c r="E1311" s="5" t="str">
        <f t="shared" si="164"/>
        <v>N01</v>
      </c>
      <c r="F1311" s="5" t="s">
        <v>92</v>
      </c>
      <c r="G1311" s="18">
        <v>45</v>
      </c>
      <c r="H1311" s="300" t="s">
        <v>3419</v>
      </c>
      <c r="I1311" s="5">
        <f t="shared" si="165"/>
        <v>1</v>
      </c>
      <c r="J1311" s="5">
        <f t="shared" si="166"/>
        <v>45</v>
      </c>
      <c r="K1311" s="5" t="str">
        <f t="shared" si="167"/>
        <v/>
      </c>
      <c r="L1311" s="5">
        <f t="shared" si="168"/>
        <v>1</v>
      </c>
      <c r="M1311" s="5" t="str">
        <f t="shared" si="169"/>
        <v>283</v>
      </c>
    </row>
    <row r="1312" spans="1:13" hidden="1">
      <c r="A1312" s="304" t="s">
        <v>3836</v>
      </c>
      <c r="B1312" s="65" t="str">
        <f t="shared" si="162"/>
        <v>28307</v>
      </c>
      <c r="C1312" s="66" t="s">
        <v>29</v>
      </c>
      <c r="D1312" s="301" t="str">
        <f t="shared" si="163"/>
        <v>N01,N02</v>
      </c>
      <c r="E1312" s="5" t="str">
        <f t="shared" si="164"/>
        <v>N01,N02</v>
      </c>
      <c r="F1312" s="5" t="s">
        <v>97</v>
      </c>
      <c r="G1312" s="18">
        <v>56</v>
      </c>
      <c r="H1312" s="300" t="s">
        <v>3419</v>
      </c>
      <c r="I1312" s="5">
        <f t="shared" si="165"/>
        <v>2</v>
      </c>
      <c r="J1312" s="5">
        <f t="shared" si="166"/>
        <v>101</v>
      </c>
      <c r="K1312" s="5" t="str">
        <f t="shared" si="167"/>
        <v/>
      </c>
      <c r="L1312" s="5">
        <f t="shared" si="168"/>
        <v>2</v>
      </c>
      <c r="M1312" s="5" t="str">
        <f t="shared" si="169"/>
        <v>283</v>
      </c>
    </row>
    <row r="1313" spans="1:13" hidden="1">
      <c r="A1313" s="303" t="s">
        <v>3836</v>
      </c>
      <c r="B1313" s="65" t="str">
        <f t="shared" si="162"/>
        <v>28307</v>
      </c>
      <c r="C1313" s="65" t="s">
        <v>29</v>
      </c>
      <c r="D1313" s="301" t="str">
        <f t="shared" si="163"/>
        <v>N01,N02,N03</v>
      </c>
      <c r="E1313" s="5" t="str">
        <f t="shared" si="164"/>
        <v>N01,N02,N03</v>
      </c>
      <c r="F1313" s="5" t="s">
        <v>95</v>
      </c>
      <c r="G1313" s="18">
        <v>58</v>
      </c>
      <c r="H1313" s="300" t="s">
        <v>3419</v>
      </c>
      <c r="I1313" s="5">
        <f t="shared" si="165"/>
        <v>3</v>
      </c>
      <c r="J1313" s="5">
        <f t="shared" si="166"/>
        <v>159</v>
      </c>
      <c r="K1313" s="5" t="str">
        <f t="shared" si="167"/>
        <v/>
      </c>
      <c r="L1313" s="5">
        <f t="shared" si="168"/>
        <v>3</v>
      </c>
      <c r="M1313" s="5" t="str">
        <f t="shared" si="169"/>
        <v>283</v>
      </c>
    </row>
    <row r="1314" spans="1:13" hidden="1">
      <c r="A1314" s="304" t="s">
        <v>3836</v>
      </c>
      <c r="B1314" s="65" t="str">
        <f t="shared" si="162"/>
        <v>28307</v>
      </c>
      <c r="C1314" s="66" t="s">
        <v>29</v>
      </c>
      <c r="D1314" s="301" t="str">
        <f t="shared" si="163"/>
        <v>N01,N02,N03,N04</v>
      </c>
      <c r="E1314" s="5" t="str">
        <f t="shared" si="164"/>
        <v>N01,N02,N03,N04</v>
      </c>
      <c r="F1314" s="5" t="s">
        <v>96</v>
      </c>
      <c r="G1314" s="18">
        <v>58</v>
      </c>
      <c r="H1314" s="300" t="s">
        <v>3419</v>
      </c>
      <c r="I1314" s="5">
        <f t="shared" si="165"/>
        <v>4</v>
      </c>
      <c r="J1314" s="5">
        <f t="shared" si="166"/>
        <v>217</v>
      </c>
      <c r="K1314" s="5" t="str">
        <f t="shared" si="167"/>
        <v/>
      </c>
      <c r="L1314" s="5">
        <f t="shared" si="168"/>
        <v>4</v>
      </c>
      <c r="M1314" s="5" t="str">
        <f t="shared" si="169"/>
        <v>283</v>
      </c>
    </row>
    <row r="1315" spans="1:13" hidden="1">
      <c r="A1315" s="303" t="s">
        <v>3836</v>
      </c>
      <c r="B1315" s="65" t="str">
        <f t="shared" si="162"/>
        <v>28307</v>
      </c>
      <c r="C1315" s="65" t="s">
        <v>29</v>
      </c>
      <c r="D1315" s="301" t="str">
        <f t="shared" si="163"/>
        <v>N01,N02,N03,N04,N05</v>
      </c>
      <c r="E1315" s="5" t="str">
        <f t="shared" si="164"/>
        <v>N01,N02,N03,N04,N05</v>
      </c>
      <c r="F1315" s="5" t="s">
        <v>94</v>
      </c>
      <c r="G1315" s="18">
        <v>43</v>
      </c>
      <c r="H1315" s="300" t="s">
        <v>3419</v>
      </c>
      <c r="I1315" s="5">
        <f t="shared" si="165"/>
        <v>5</v>
      </c>
      <c r="J1315" s="5">
        <f t="shared" si="166"/>
        <v>260</v>
      </c>
      <c r="K1315" s="5" t="str">
        <f t="shared" si="167"/>
        <v/>
      </c>
      <c r="L1315" s="5">
        <f t="shared" si="168"/>
        <v>5</v>
      </c>
      <c r="M1315" s="5" t="str">
        <f t="shared" si="169"/>
        <v>283</v>
      </c>
    </row>
    <row r="1316" spans="1:13" hidden="1">
      <c r="A1316" s="304" t="s">
        <v>3836</v>
      </c>
      <c r="B1316" s="65" t="str">
        <f t="shared" si="162"/>
        <v>28307</v>
      </c>
      <c r="C1316" s="66" t="s">
        <v>29</v>
      </c>
      <c r="D1316" s="301" t="str">
        <f t="shared" si="163"/>
        <v>N01,N02,N03,N04,N05,N06</v>
      </c>
      <c r="E1316" s="5" t="str">
        <f t="shared" si="164"/>
        <v>N01,N02,N03,N04,N05,N06</v>
      </c>
      <c r="F1316" s="5" t="s">
        <v>93</v>
      </c>
      <c r="G1316" s="18">
        <v>24</v>
      </c>
      <c r="H1316" s="300" t="s">
        <v>3419</v>
      </c>
      <c r="I1316" s="5">
        <f t="shared" si="165"/>
        <v>6</v>
      </c>
      <c r="J1316" s="5">
        <f t="shared" si="166"/>
        <v>284</v>
      </c>
      <c r="K1316" s="5" t="str">
        <f t="shared" si="167"/>
        <v/>
      </c>
      <c r="L1316" s="5">
        <f t="shared" si="168"/>
        <v>6</v>
      </c>
      <c r="M1316" s="5" t="str">
        <f t="shared" si="169"/>
        <v>283</v>
      </c>
    </row>
    <row r="1317" spans="1:13" hidden="1">
      <c r="A1317" s="303" t="s">
        <v>3836</v>
      </c>
      <c r="B1317" s="65" t="str">
        <f t="shared" si="162"/>
        <v>28307</v>
      </c>
      <c r="C1317" s="65" t="s">
        <v>29</v>
      </c>
      <c r="D1317" s="301" t="str">
        <f t="shared" si="163"/>
        <v>N01,N02,N03,N04,N05,N06,N07</v>
      </c>
      <c r="E1317" s="5" t="str">
        <f t="shared" si="164"/>
        <v>N01,N02,N03,N04,N05,N06,N07</v>
      </c>
      <c r="F1317" s="5" t="s">
        <v>122</v>
      </c>
      <c r="G1317" s="18">
        <v>44</v>
      </c>
      <c r="H1317" s="300" t="s">
        <v>3419</v>
      </c>
      <c r="I1317" s="5">
        <f t="shared" si="165"/>
        <v>7</v>
      </c>
      <c r="J1317" s="5">
        <f t="shared" si="166"/>
        <v>328</v>
      </c>
      <c r="K1317" s="5" t="str">
        <f t="shared" si="167"/>
        <v/>
      </c>
      <c r="L1317" s="5">
        <f t="shared" si="168"/>
        <v>7</v>
      </c>
      <c r="M1317" s="5" t="str">
        <f t="shared" si="169"/>
        <v>283</v>
      </c>
    </row>
    <row r="1318" spans="1:13">
      <c r="A1318" s="304" t="s">
        <v>3836</v>
      </c>
      <c r="B1318" s="65" t="str">
        <f t="shared" si="162"/>
        <v>28307</v>
      </c>
      <c r="C1318" s="5" t="s">
        <v>29</v>
      </c>
      <c r="D1318" s="301" t="str">
        <f t="shared" si="163"/>
        <v>N01-N08</v>
      </c>
      <c r="E1318" s="5" t="str">
        <f t="shared" si="164"/>
        <v>N01,N02,N03,N04,N05,N06,N07,N08</v>
      </c>
      <c r="F1318" s="5" t="s">
        <v>99</v>
      </c>
      <c r="G1318" s="18">
        <v>43</v>
      </c>
      <c r="H1318" s="300" t="s">
        <v>3419</v>
      </c>
      <c r="I1318" s="5">
        <f t="shared" si="165"/>
        <v>8</v>
      </c>
      <c r="J1318" s="5">
        <f t="shared" si="166"/>
        <v>371</v>
      </c>
      <c r="K1318" s="5" t="str">
        <f t="shared" si="167"/>
        <v>X</v>
      </c>
      <c r="L1318" s="5">
        <f t="shared" si="168"/>
        <v>8</v>
      </c>
      <c r="M1318" s="5" t="str">
        <f t="shared" si="169"/>
        <v>283</v>
      </c>
    </row>
    <row r="1319" spans="1:13" hidden="1">
      <c r="A1319" s="303" t="s">
        <v>3837</v>
      </c>
      <c r="B1319" s="65" t="str">
        <f t="shared" si="162"/>
        <v>28309</v>
      </c>
      <c r="C1319" s="5" t="s">
        <v>1603</v>
      </c>
      <c r="D1319" s="301" t="str">
        <f t="shared" si="163"/>
        <v>N01</v>
      </c>
      <c r="E1319" s="5" t="str">
        <f t="shared" si="164"/>
        <v>N01</v>
      </c>
      <c r="F1319" s="5" t="s">
        <v>92</v>
      </c>
      <c r="G1319" s="18">
        <v>45</v>
      </c>
      <c r="H1319" s="300" t="s">
        <v>3420</v>
      </c>
      <c r="I1319" s="5">
        <f t="shared" si="165"/>
        <v>1</v>
      </c>
      <c r="J1319" s="5">
        <f t="shared" si="166"/>
        <v>45</v>
      </c>
      <c r="K1319" s="5" t="str">
        <f t="shared" si="167"/>
        <v/>
      </c>
      <c r="L1319" s="5">
        <f t="shared" si="168"/>
        <v>1</v>
      </c>
      <c r="M1319" s="5" t="str">
        <f t="shared" si="169"/>
        <v>283</v>
      </c>
    </row>
    <row r="1320" spans="1:13" hidden="1">
      <c r="A1320" s="304" t="s">
        <v>3837</v>
      </c>
      <c r="B1320" s="65" t="str">
        <f t="shared" si="162"/>
        <v>28309</v>
      </c>
      <c r="C1320" s="5" t="s">
        <v>1603</v>
      </c>
      <c r="D1320" s="301" t="str">
        <f t="shared" si="163"/>
        <v>N01,N02</v>
      </c>
      <c r="E1320" s="5" t="str">
        <f t="shared" si="164"/>
        <v>N01,N02</v>
      </c>
      <c r="F1320" s="5" t="s">
        <v>97</v>
      </c>
      <c r="G1320" s="18">
        <v>55</v>
      </c>
      <c r="H1320" s="300" t="s">
        <v>3420</v>
      </c>
      <c r="I1320" s="5">
        <f t="shared" si="165"/>
        <v>2</v>
      </c>
      <c r="J1320" s="5">
        <f t="shared" si="166"/>
        <v>100</v>
      </c>
      <c r="K1320" s="5" t="str">
        <f t="shared" si="167"/>
        <v/>
      </c>
      <c r="L1320" s="5">
        <f t="shared" si="168"/>
        <v>2</v>
      </c>
      <c r="M1320" s="5" t="str">
        <f t="shared" si="169"/>
        <v>283</v>
      </c>
    </row>
    <row r="1321" spans="1:13" hidden="1">
      <c r="A1321" s="303" t="s">
        <v>3837</v>
      </c>
      <c r="B1321" s="65" t="str">
        <f t="shared" si="162"/>
        <v>28309</v>
      </c>
      <c r="C1321" s="5" t="s">
        <v>1603</v>
      </c>
      <c r="D1321" s="301" t="str">
        <f t="shared" si="163"/>
        <v>N01,N02,N03</v>
      </c>
      <c r="E1321" s="5" t="str">
        <f t="shared" si="164"/>
        <v>N01,N02,N03</v>
      </c>
      <c r="F1321" s="5" t="s">
        <v>95</v>
      </c>
      <c r="G1321" s="18">
        <v>45</v>
      </c>
      <c r="H1321" s="300" t="s">
        <v>3420</v>
      </c>
      <c r="I1321" s="5">
        <f t="shared" si="165"/>
        <v>3</v>
      </c>
      <c r="J1321" s="5">
        <f t="shared" si="166"/>
        <v>145</v>
      </c>
      <c r="K1321" s="5" t="str">
        <f t="shared" si="167"/>
        <v/>
      </c>
      <c r="L1321" s="5">
        <f t="shared" si="168"/>
        <v>3</v>
      </c>
      <c r="M1321" s="5" t="str">
        <f t="shared" si="169"/>
        <v>283</v>
      </c>
    </row>
    <row r="1322" spans="1:13" hidden="1">
      <c r="A1322" s="304" t="s">
        <v>3837</v>
      </c>
      <c r="B1322" s="65" t="str">
        <f t="shared" si="162"/>
        <v>28309</v>
      </c>
      <c r="C1322" s="5" t="s">
        <v>1603</v>
      </c>
      <c r="D1322" s="301" t="str">
        <f t="shared" si="163"/>
        <v>N01,N02,N03,N04</v>
      </c>
      <c r="E1322" s="5" t="str">
        <f t="shared" si="164"/>
        <v>N01,N02,N03,N04</v>
      </c>
      <c r="F1322" s="5" t="s">
        <v>96</v>
      </c>
      <c r="G1322" s="18">
        <v>46</v>
      </c>
      <c r="H1322" s="300" t="s">
        <v>3420</v>
      </c>
      <c r="I1322" s="5">
        <f t="shared" si="165"/>
        <v>4</v>
      </c>
      <c r="J1322" s="5">
        <f t="shared" si="166"/>
        <v>191</v>
      </c>
      <c r="K1322" s="5" t="str">
        <f t="shared" si="167"/>
        <v/>
      </c>
      <c r="L1322" s="5">
        <f t="shared" si="168"/>
        <v>4</v>
      </c>
      <c r="M1322" s="5" t="str">
        <f t="shared" si="169"/>
        <v>283</v>
      </c>
    </row>
    <row r="1323" spans="1:13" hidden="1">
      <c r="A1323" s="303" t="s">
        <v>3837</v>
      </c>
      <c r="B1323" s="65" t="str">
        <f t="shared" si="162"/>
        <v>28309</v>
      </c>
      <c r="C1323" s="5" t="s">
        <v>1603</v>
      </c>
      <c r="D1323" s="301" t="str">
        <f t="shared" si="163"/>
        <v>N01,N02,N03,N04,N05</v>
      </c>
      <c r="E1323" s="5" t="str">
        <f t="shared" si="164"/>
        <v>N01,N02,N03,N04,N05</v>
      </c>
      <c r="F1323" s="5" t="s">
        <v>94</v>
      </c>
      <c r="G1323" s="18">
        <v>45</v>
      </c>
      <c r="H1323" s="300" t="s">
        <v>3420</v>
      </c>
      <c r="I1323" s="5">
        <f t="shared" si="165"/>
        <v>5</v>
      </c>
      <c r="J1323" s="5">
        <f t="shared" si="166"/>
        <v>236</v>
      </c>
      <c r="K1323" s="5" t="str">
        <f t="shared" si="167"/>
        <v/>
      </c>
      <c r="L1323" s="5">
        <f t="shared" si="168"/>
        <v>5</v>
      </c>
      <c r="M1323" s="5" t="str">
        <f t="shared" si="169"/>
        <v>283</v>
      </c>
    </row>
    <row r="1324" spans="1:13" hidden="1">
      <c r="A1324" s="304" t="s">
        <v>3837</v>
      </c>
      <c r="B1324" s="65" t="str">
        <f t="shared" si="162"/>
        <v>28309</v>
      </c>
      <c r="C1324" s="5" t="s">
        <v>1603</v>
      </c>
      <c r="D1324" s="301" t="str">
        <f t="shared" si="163"/>
        <v>N01,N02,N03,N04,N05,N06</v>
      </c>
      <c r="E1324" s="5" t="str">
        <f t="shared" si="164"/>
        <v>N01,N02,N03,N04,N05,N06</v>
      </c>
      <c r="F1324" s="5" t="s">
        <v>93</v>
      </c>
      <c r="G1324" s="18">
        <v>46</v>
      </c>
      <c r="H1324" s="300" t="s">
        <v>3420</v>
      </c>
      <c r="I1324" s="5">
        <f t="shared" si="165"/>
        <v>6</v>
      </c>
      <c r="J1324" s="5">
        <f t="shared" si="166"/>
        <v>282</v>
      </c>
      <c r="K1324" s="5" t="str">
        <f t="shared" si="167"/>
        <v/>
      </c>
      <c r="L1324" s="5">
        <f t="shared" si="168"/>
        <v>6</v>
      </c>
      <c r="M1324" s="5" t="str">
        <f t="shared" si="169"/>
        <v>283</v>
      </c>
    </row>
    <row r="1325" spans="1:13" hidden="1">
      <c r="A1325" s="303" t="s">
        <v>3837</v>
      </c>
      <c r="B1325" s="65" t="str">
        <f t="shared" si="162"/>
        <v>28309</v>
      </c>
      <c r="C1325" s="5" t="s">
        <v>1603</v>
      </c>
      <c r="D1325" s="301" t="str">
        <f t="shared" si="163"/>
        <v>N01,N02,N03,N04,N05,N06,N07</v>
      </c>
      <c r="E1325" s="5" t="str">
        <f t="shared" si="164"/>
        <v>N01,N02,N03,N04,N05,N06,N07</v>
      </c>
      <c r="F1325" s="5" t="s">
        <v>122</v>
      </c>
      <c r="G1325" s="18">
        <v>55</v>
      </c>
      <c r="H1325" s="300" t="s">
        <v>3420</v>
      </c>
      <c r="I1325" s="5">
        <f t="shared" si="165"/>
        <v>7</v>
      </c>
      <c r="J1325" s="5">
        <f t="shared" si="166"/>
        <v>337</v>
      </c>
      <c r="K1325" s="5" t="str">
        <f t="shared" si="167"/>
        <v/>
      </c>
      <c r="L1325" s="5">
        <f t="shared" si="168"/>
        <v>7</v>
      </c>
      <c r="M1325" s="5" t="str">
        <f t="shared" si="169"/>
        <v>283</v>
      </c>
    </row>
    <row r="1326" spans="1:13" hidden="1">
      <c r="A1326" s="304" t="s">
        <v>3837</v>
      </c>
      <c r="B1326" s="65" t="str">
        <f t="shared" si="162"/>
        <v>28309</v>
      </c>
      <c r="C1326" s="5" t="s">
        <v>1603</v>
      </c>
      <c r="D1326" s="301" t="str">
        <f t="shared" si="163"/>
        <v>N01,N02,N03,N04,N05,N06,N07,N08</v>
      </c>
      <c r="E1326" s="5" t="str">
        <f t="shared" si="164"/>
        <v>N01,N02,N03,N04,N05,N06,N07,N08</v>
      </c>
      <c r="F1326" s="5" t="s">
        <v>99</v>
      </c>
      <c r="G1326" s="18">
        <v>48</v>
      </c>
      <c r="H1326" s="300" t="s">
        <v>3420</v>
      </c>
      <c r="I1326" s="5">
        <f t="shared" si="165"/>
        <v>8</v>
      </c>
      <c r="J1326" s="5">
        <f t="shared" si="166"/>
        <v>385</v>
      </c>
      <c r="K1326" s="5" t="str">
        <f t="shared" si="167"/>
        <v/>
      </c>
      <c r="L1326" s="5">
        <f t="shared" si="168"/>
        <v>8</v>
      </c>
      <c r="M1326" s="5" t="str">
        <f t="shared" si="169"/>
        <v>283</v>
      </c>
    </row>
    <row r="1327" spans="1:13">
      <c r="A1327" s="303" t="s">
        <v>3837</v>
      </c>
      <c r="B1327" s="65" t="str">
        <f t="shared" si="162"/>
        <v>28309</v>
      </c>
      <c r="C1327" s="5" t="s">
        <v>1603</v>
      </c>
      <c r="D1327" s="301" t="str">
        <f t="shared" si="163"/>
        <v>N01-N09</v>
      </c>
      <c r="E1327" s="5" t="str">
        <f t="shared" si="164"/>
        <v>N01,N02,N03,N04,N05,N06,N07,N08,N09</v>
      </c>
      <c r="F1327" s="5" t="s">
        <v>98</v>
      </c>
      <c r="G1327" s="18">
        <v>30</v>
      </c>
      <c r="H1327" s="300" t="s">
        <v>3420</v>
      </c>
      <c r="I1327" s="5">
        <f t="shared" si="165"/>
        <v>9</v>
      </c>
      <c r="J1327" s="5">
        <f t="shared" si="166"/>
        <v>415</v>
      </c>
      <c r="K1327" s="5" t="str">
        <f t="shared" si="167"/>
        <v>X</v>
      </c>
      <c r="L1327" s="5">
        <f t="shared" si="168"/>
        <v>9</v>
      </c>
      <c r="M1327" s="5" t="str">
        <f t="shared" si="169"/>
        <v>283</v>
      </c>
    </row>
    <row r="1328" spans="1:13" hidden="1">
      <c r="A1328" s="304" t="s">
        <v>3838</v>
      </c>
      <c r="B1328" s="65" t="str">
        <f t="shared" si="162"/>
        <v>28311</v>
      </c>
      <c r="C1328" s="5" t="s">
        <v>546</v>
      </c>
      <c r="D1328" s="301" t="str">
        <f t="shared" si="163"/>
        <v>N01</v>
      </c>
      <c r="E1328" s="5" t="str">
        <f t="shared" si="164"/>
        <v>N01</v>
      </c>
      <c r="F1328" s="5" t="s">
        <v>92</v>
      </c>
      <c r="G1328" s="18">
        <v>53</v>
      </c>
      <c r="H1328" s="300" t="s">
        <v>3421</v>
      </c>
      <c r="I1328" s="5">
        <f t="shared" si="165"/>
        <v>1</v>
      </c>
      <c r="J1328" s="5">
        <f t="shared" si="166"/>
        <v>53</v>
      </c>
      <c r="K1328" s="5" t="str">
        <f t="shared" si="167"/>
        <v/>
      </c>
      <c r="L1328" s="5">
        <f t="shared" si="168"/>
        <v>1</v>
      </c>
      <c r="M1328" s="5" t="str">
        <f t="shared" si="169"/>
        <v>283</v>
      </c>
    </row>
    <row r="1329" spans="1:13" hidden="1">
      <c r="A1329" s="303" t="s">
        <v>3838</v>
      </c>
      <c r="B1329" s="65" t="str">
        <f t="shared" si="162"/>
        <v>28311</v>
      </c>
      <c r="C1329" s="5" t="s">
        <v>546</v>
      </c>
      <c r="D1329" s="301" t="str">
        <f t="shared" si="163"/>
        <v>N01,N02</v>
      </c>
      <c r="E1329" s="5" t="str">
        <f t="shared" si="164"/>
        <v>N01,N02</v>
      </c>
      <c r="F1329" s="5" t="s">
        <v>97</v>
      </c>
      <c r="G1329" s="18">
        <v>56</v>
      </c>
      <c r="H1329" s="300" t="s">
        <v>3421</v>
      </c>
      <c r="I1329" s="5">
        <f t="shared" si="165"/>
        <v>2</v>
      </c>
      <c r="J1329" s="5">
        <f t="shared" si="166"/>
        <v>109</v>
      </c>
      <c r="K1329" s="5" t="str">
        <f t="shared" si="167"/>
        <v/>
      </c>
      <c r="L1329" s="5">
        <f t="shared" si="168"/>
        <v>2</v>
      </c>
      <c r="M1329" s="5" t="str">
        <f t="shared" si="169"/>
        <v>283</v>
      </c>
    </row>
    <row r="1330" spans="1:13" hidden="1">
      <c r="A1330" s="304" t="s">
        <v>3838</v>
      </c>
      <c r="B1330" s="65" t="str">
        <f t="shared" si="162"/>
        <v>28311</v>
      </c>
      <c r="C1330" s="5" t="s">
        <v>546</v>
      </c>
      <c r="D1330" s="301" t="str">
        <f t="shared" si="163"/>
        <v>N01,N02,N03</v>
      </c>
      <c r="E1330" s="5" t="str">
        <f t="shared" si="164"/>
        <v>N01,N02,N03</v>
      </c>
      <c r="F1330" s="5" t="s">
        <v>95</v>
      </c>
      <c r="G1330" s="18">
        <v>43</v>
      </c>
      <c r="H1330" s="300" t="s">
        <v>3421</v>
      </c>
      <c r="I1330" s="5">
        <f t="shared" si="165"/>
        <v>3</v>
      </c>
      <c r="J1330" s="5">
        <f t="shared" si="166"/>
        <v>152</v>
      </c>
      <c r="K1330" s="5" t="str">
        <f t="shared" si="167"/>
        <v/>
      </c>
      <c r="L1330" s="5">
        <f t="shared" si="168"/>
        <v>3</v>
      </c>
      <c r="M1330" s="5" t="str">
        <f t="shared" si="169"/>
        <v>283</v>
      </c>
    </row>
    <row r="1331" spans="1:13">
      <c r="A1331" s="303" t="s">
        <v>3838</v>
      </c>
      <c r="B1331" s="65" t="str">
        <f t="shared" si="162"/>
        <v>28311</v>
      </c>
      <c r="C1331" s="5" t="s">
        <v>546</v>
      </c>
      <c r="D1331" s="301" t="str">
        <f t="shared" si="163"/>
        <v>N01-N04</v>
      </c>
      <c r="E1331" s="5" t="str">
        <f t="shared" si="164"/>
        <v>N01,N02,N03,N04</v>
      </c>
      <c r="F1331" s="5" t="s">
        <v>96</v>
      </c>
      <c r="G1331" s="18">
        <v>15</v>
      </c>
      <c r="H1331" s="300" t="s">
        <v>3421</v>
      </c>
      <c r="I1331" s="5">
        <f t="shared" si="165"/>
        <v>4</v>
      </c>
      <c r="J1331" s="5">
        <f t="shared" si="166"/>
        <v>167</v>
      </c>
      <c r="K1331" s="5" t="str">
        <f t="shared" si="167"/>
        <v>X</v>
      </c>
      <c r="L1331" s="5">
        <f t="shared" si="168"/>
        <v>4</v>
      </c>
      <c r="M1331" s="5" t="str">
        <f t="shared" si="169"/>
        <v>283</v>
      </c>
    </row>
    <row r="1332" spans="1:13" hidden="1">
      <c r="A1332" s="304" t="s">
        <v>3839</v>
      </c>
      <c r="B1332" s="65" t="str">
        <f t="shared" si="162"/>
        <v>28312</v>
      </c>
      <c r="C1332" s="5" t="s">
        <v>1606</v>
      </c>
      <c r="D1332" s="301" t="str">
        <f t="shared" si="163"/>
        <v>N01</v>
      </c>
      <c r="E1332" s="5" t="str">
        <f t="shared" si="164"/>
        <v>N01</v>
      </c>
      <c r="F1332" s="5" t="s">
        <v>92</v>
      </c>
      <c r="G1332" s="18">
        <v>43</v>
      </c>
      <c r="H1332" s="300" t="s">
        <v>3421</v>
      </c>
      <c r="I1332" s="5">
        <f t="shared" si="165"/>
        <v>1</v>
      </c>
      <c r="J1332" s="5">
        <f t="shared" si="166"/>
        <v>43</v>
      </c>
      <c r="K1332" s="5" t="str">
        <f t="shared" si="167"/>
        <v/>
      </c>
      <c r="L1332" s="5">
        <f t="shared" si="168"/>
        <v>1</v>
      </c>
      <c r="M1332" s="5" t="str">
        <f t="shared" si="169"/>
        <v>283</v>
      </c>
    </row>
    <row r="1333" spans="1:13" hidden="1">
      <c r="A1333" s="303" t="s">
        <v>3839</v>
      </c>
      <c r="B1333" s="65" t="str">
        <f t="shared" si="162"/>
        <v>28312</v>
      </c>
      <c r="C1333" s="5" t="s">
        <v>1606</v>
      </c>
      <c r="D1333" s="301" t="str">
        <f t="shared" si="163"/>
        <v>N01,N02</v>
      </c>
      <c r="E1333" s="5" t="str">
        <f t="shared" si="164"/>
        <v>N01,N02</v>
      </c>
      <c r="F1333" s="5" t="s">
        <v>97</v>
      </c>
      <c r="G1333" s="18">
        <v>46</v>
      </c>
      <c r="H1333" s="300" t="s">
        <v>3421</v>
      </c>
      <c r="I1333" s="5">
        <f t="shared" si="165"/>
        <v>2</v>
      </c>
      <c r="J1333" s="5">
        <f t="shared" si="166"/>
        <v>89</v>
      </c>
      <c r="K1333" s="5" t="str">
        <f t="shared" si="167"/>
        <v/>
      </c>
      <c r="L1333" s="5">
        <f t="shared" si="168"/>
        <v>2</v>
      </c>
      <c r="M1333" s="5" t="str">
        <f t="shared" si="169"/>
        <v>283</v>
      </c>
    </row>
    <row r="1334" spans="1:13" hidden="1">
      <c r="A1334" s="304" t="s">
        <v>3839</v>
      </c>
      <c r="B1334" s="65" t="str">
        <f t="shared" si="162"/>
        <v>28312</v>
      </c>
      <c r="C1334" s="5" t="s">
        <v>1606</v>
      </c>
      <c r="D1334" s="301" t="str">
        <f t="shared" si="163"/>
        <v>N01,N02,N03</v>
      </c>
      <c r="E1334" s="5" t="str">
        <f t="shared" si="164"/>
        <v>N01,N02,N03</v>
      </c>
      <c r="F1334" s="5" t="s">
        <v>95</v>
      </c>
      <c r="G1334" s="18">
        <v>35</v>
      </c>
      <c r="H1334" s="300" t="s">
        <v>3421</v>
      </c>
      <c r="I1334" s="5">
        <f t="shared" si="165"/>
        <v>3</v>
      </c>
      <c r="J1334" s="5">
        <f t="shared" si="166"/>
        <v>124</v>
      </c>
      <c r="K1334" s="5" t="str">
        <f t="shared" si="167"/>
        <v/>
      </c>
      <c r="L1334" s="5">
        <f t="shared" si="168"/>
        <v>3</v>
      </c>
      <c r="M1334" s="5" t="str">
        <f t="shared" si="169"/>
        <v>283</v>
      </c>
    </row>
    <row r="1335" spans="1:13" hidden="1">
      <c r="A1335" s="303" t="s">
        <v>3839</v>
      </c>
      <c r="B1335" s="65" t="str">
        <f t="shared" si="162"/>
        <v>28312</v>
      </c>
      <c r="C1335" s="5" t="s">
        <v>1606</v>
      </c>
      <c r="D1335" s="301" t="str">
        <f t="shared" si="163"/>
        <v>N01,N02,N03,N04</v>
      </c>
      <c r="E1335" s="5" t="str">
        <f t="shared" si="164"/>
        <v>N01,N02,N03,N04</v>
      </c>
      <c r="F1335" s="5" t="s">
        <v>96</v>
      </c>
      <c r="G1335" s="18">
        <v>28</v>
      </c>
      <c r="H1335" s="300" t="s">
        <v>3421</v>
      </c>
      <c r="I1335" s="5">
        <f t="shared" si="165"/>
        <v>4</v>
      </c>
      <c r="J1335" s="5">
        <f t="shared" si="166"/>
        <v>152</v>
      </c>
      <c r="K1335" s="5" t="str">
        <f t="shared" si="167"/>
        <v/>
      </c>
      <c r="L1335" s="5">
        <f t="shared" si="168"/>
        <v>4</v>
      </c>
      <c r="M1335" s="5" t="str">
        <f t="shared" si="169"/>
        <v>283</v>
      </c>
    </row>
    <row r="1336" spans="1:13">
      <c r="A1336" s="304" t="s">
        <v>3839</v>
      </c>
      <c r="B1336" s="65" t="str">
        <f t="shared" si="162"/>
        <v>28312</v>
      </c>
      <c r="C1336" s="5" t="s">
        <v>1606</v>
      </c>
      <c r="D1336" s="301" t="str">
        <f t="shared" si="163"/>
        <v>N01-N05</v>
      </c>
      <c r="E1336" s="5" t="str">
        <f t="shared" si="164"/>
        <v>N01,N02,N03,N04,N05</v>
      </c>
      <c r="F1336" s="5" t="s">
        <v>94</v>
      </c>
      <c r="G1336" s="18">
        <v>47</v>
      </c>
      <c r="H1336" s="300" t="s">
        <v>3421</v>
      </c>
      <c r="I1336" s="5">
        <f t="shared" si="165"/>
        <v>5</v>
      </c>
      <c r="J1336" s="5">
        <f t="shared" si="166"/>
        <v>199</v>
      </c>
      <c r="K1336" s="5" t="str">
        <f t="shared" si="167"/>
        <v>X</v>
      </c>
      <c r="L1336" s="5">
        <f t="shared" si="168"/>
        <v>5</v>
      </c>
      <c r="M1336" s="5" t="str">
        <f t="shared" si="169"/>
        <v>283</v>
      </c>
    </row>
    <row r="1337" spans="1:13">
      <c r="A1337" s="303" t="s">
        <v>3840</v>
      </c>
      <c r="B1337" s="65" t="str">
        <f t="shared" si="162"/>
        <v>28314</v>
      </c>
      <c r="C1337" s="5" t="s">
        <v>1609</v>
      </c>
      <c r="D1337" s="301" t="str">
        <f t="shared" si="163"/>
        <v>N01</v>
      </c>
      <c r="E1337" s="5" t="str">
        <f t="shared" si="164"/>
        <v>N01</v>
      </c>
      <c r="F1337" s="5" t="s">
        <v>92</v>
      </c>
      <c r="G1337" s="18">
        <v>54</v>
      </c>
      <c r="H1337" s="300" t="s">
        <v>3421</v>
      </c>
      <c r="I1337" s="5">
        <f t="shared" si="165"/>
        <v>1</v>
      </c>
      <c r="J1337" s="5">
        <f t="shared" si="166"/>
        <v>54</v>
      </c>
      <c r="K1337" s="5" t="str">
        <f t="shared" si="167"/>
        <v>X</v>
      </c>
      <c r="L1337" s="5">
        <f t="shared" si="168"/>
        <v>1</v>
      </c>
      <c r="M1337" s="5" t="str">
        <f t="shared" si="169"/>
        <v>283</v>
      </c>
    </row>
    <row r="1338" spans="1:13">
      <c r="A1338" s="304" t="s">
        <v>3841</v>
      </c>
      <c r="B1338" s="65" t="str">
        <f t="shared" si="162"/>
        <v>28316</v>
      </c>
      <c r="C1338" s="5" t="s">
        <v>3417</v>
      </c>
      <c r="D1338" s="301" t="str">
        <f t="shared" si="163"/>
        <v>N01</v>
      </c>
      <c r="E1338" s="5" t="str">
        <f t="shared" si="164"/>
        <v>N01</v>
      </c>
      <c r="F1338" s="5" t="s">
        <v>92</v>
      </c>
      <c r="G1338" s="18">
        <v>7</v>
      </c>
      <c r="H1338" s="300" t="s">
        <v>3422</v>
      </c>
      <c r="I1338" s="5">
        <f t="shared" si="165"/>
        <v>1</v>
      </c>
      <c r="J1338" s="5">
        <f t="shared" si="166"/>
        <v>7</v>
      </c>
      <c r="K1338" s="5" t="str">
        <f t="shared" si="167"/>
        <v>X</v>
      </c>
      <c r="L1338" s="5">
        <f t="shared" si="168"/>
        <v>1</v>
      </c>
      <c r="M1338" s="5" t="str">
        <f t="shared" si="169"/>
        <v>283</v>
      </c>
    </row>
    <row r="1339" spans="1:13">
      <c r="A1339" s="303" t="s">
        <v>3842</v>
      </c>
      <c r="B1339" s="65" t="str">
        <f t="shared" si="162"/>
        <v>28317</v>
      </c>
      <c r="C1339" s="5" t="s">
        <v>3418</v>
      </c>
      <c r="D1339" s="301" t="str">
        <f t="shared" si="163"/>
        <v>N01</v>
      </c>
      <c r="E1339" s="5" t="str">
        <f t="shared" si="164"/>
        <v>N01</v>
      </c>
      <c r="F1339" s="5" t="s">
        <v>92</v>
      </c>
      <c r="G1339" s="18">
        <v>7</v>
      </c>
      <c r="H1339" s="300" t="s">
        <v>3422</v>
      </c>
      <c r="I1339" s="5">
        <f t="shared" si="165"/>
        <v>1</v>
      </c>
      <c r="J1339" s="5">
        <f t="shared" si="166"/>
        <v>7</v>
      </c>
      <c r="K1339" s="5" t="str">
        <f t="shared" si="167"/>
        <v>X</v>
      </c>
      <c r="L1339" s="5">
        <f t="shared" si="168"/>
        <v>1</v>
      </c>
      <c r="M1339" s="5" t="str">
        <f t="shared" si="169"/>
        <v>283</v>
      </c>
    </row>
    <row r="1340" spans="1:13" hidden="1">
      <c r="A1340" s="304" t="s">
        <v>3843</v>
      </c>
      <c r="B1340" s="65" t="str">
        <f t="shared" si="162"/>
        <v>28327</v>
      </c>
      <c r="C1340" s="5" t="s">
        <v>431</v>
      </c>
      <c r="D1340" s="301" t="str">
        <f t="shared" si="163"/>
        <v>N01</v>
      </c>
      <c r="E1340" s="5" t="str">
        <f t="shared" si="164"/>
        <v>N01</v>
      </c>
      <c r="F1340" s="5" t="s">
        <v>92</v>
      </c>
      <c r="G1340" s="18">
        <v>53</v>
      </c>
      <c r="H1340" s="300" t="s">
        <v>3420</v>
      </c>
      <c r="I1340" s="5">
        <f t="shared" si="165"/>
        <v>1</v>
      </c>
      <c r="J1340" s="5">
        <f t="shared" si="166"/>
        <v>53</v>
      </c>
      <c r="K1340" s="5" t="str">
        <f t="shared" si="167"/>
        <v/>
      </c>
      <c r="L1340" s="5">
        <f t="shared" si="168"/>
        <v>1</v>
      </c>
      <c r="M1340" s="5" t="str">
        <f t="shared" si="169"/>
        <v>283</v>
      </c>
    </row>
    <row r="1341" spans="1:13" hidden="1">
      <c r="A1341" s="303" t="s">
        <v>3843</v>
      </c>
      <c r="B1341" s="65" t="str">
        <f t="shared" si="162"/>
        <v>28327</v>
      </c>
      <c r="C1341" s="5" t="s">
        <v>431</v>
      </c>
      <c r="D1341" s="301" t="str">
        <f t="shared" si="163"/>
        <v>N01,N02</v>
      </c>
      <c r="E1341" s="5" t="str">
        <f t="shared" si="164"/>
        <v>N01,N02</v>
      </c>
      <c r="F1341" s="5" t="s">
        <v>97</v>
      </c>
      <c r="G1341" s="18">
        <v>46</v>
      </c>
      <c r="H1341" s="300" t="s">
        <v>3420</v>
      </c>
      <c r="I1341" s="5">
        <f t="shared" si="165"/>
        <v>2</v>
      </c>
      <c r="J1341" s="5">
        <f t="shared" si="166"/>
        <v>99</v>
      </c>
      <c r="K1341" s="5" t="str">
        <f t="shared" si="167"/>
        <v/>
      </c>
      <c r="L1341" s="5">
        <f t="shared" si="168"/>
        <v>2</v>
      </c>
      <c r="M1341" s="5" t="str">
        <f t="shared" si="169"/>
        <v>283</v>
      </c>
    </row>
    <row r="1342" spans="1:13" hidden="1">
      <c r="A1342" s="304" t="s">
        <v>3843</v>
      </c>
      <c r="B1342" s="65" t="str">
        <f t="shared" si="162"/>
        <v>28327</v>
      </c>
      <c r="C1342" s="5" t="s">
        <v>431</v>
      </c>
      <c r="D1342" s="301" t="str">
        <f t="shared" si="163"/>
        <v>N01,N02,N03</v>
      </c>
      <c r="E1342" s="5" t="str">
        <f t="shared" si="164"/>
        <v>N01,N02,N03</v>
      </c>
      <c r="F1342" s="5" t="s">
        <v>95</v>
      </c>
      <c r="G1342" s="18">
        <v>45</v>
      </c>
      <c r="H1342" s="300" t="s">
        <v>3420</v>
      </c>
      <c r="I1342" s="5">
        <f t="shared" si="165"/>
        <v>3</v>
      </c>
      <c r="J1342" s="5">
        <f t="shared" si="166"/>
        <v>144</v>
      </c>
      <c r="K1342" s="5" t="str">
        <f t="shared" si="167"/>
        <v/>
      </c>
      <c r="L1342" s="5">
        <f t="shared" si="168"/>
        <v>3</v>
      </c>
      <c r="M1342" s="5" t="str">
        <f t="shared" si="169"/>
        <v>283</v>
      </c>
    </row>
    <row r="1343" spans="1:13" hidden="1">
      <c r="A1343" s="303" t="s">
        <v>3843</v>
      </c>
      <c r="B1343" s="65" t="str">
        <f t="shared" si="162"/>
        <v>28327</v>
      </c>
      <c r="C1343" s="5" t="s">
        <v>431</v>
      </c>
      <c r="D1343" s="301" t="str">
        <f t="shared" si="163"/>
        <v>N01,N02,N03,N04</v>
      </c>
      <c r="E1343" s="5" t="str">
        <f t="shared" si="164"/>
        <v>N01,N02,N03,N04</v>
      </c>
      <c r="F1343" s="5" t="s">
        <v>96</v>
      </c>
      <c r="G1343" s="18">
        <v>45</v>
      </c>
      <c r="H1343" s="300" t="s">
        <v>3420</v>
      </c>
      <c r="I1343" s="5">
        <f t="shared" si="165"/>
        <v>4</v>
      </c>
      <c r="J1343" s="5">
        <f t="shared" si="166"/>
        <v>189</v>
      </c>
      <c r="K1343" s="5" t="str">
        <f t="shared" si="167"/>
        <v/>
      </c>
      <c r="L1343" s="5">
        <f t="shared" si="168"/>
        <v>4</v>
      </c>
      <c r="M1343" s="5" t="str">
        <f t="shared" si="169"/>
        <v>283</v>
      </c>
    </row>
    <row r="1344" spans="1:13" hidden="1">
      <c r="A1344" s="304" t="s">
        <v>3843</v>
      </c>
      <c r="B1344" s="65" t="str">
        <f t="shared" si="162"/>
        <v>28327</v>
      </c>
      <c r="C1344" s="5" t="s">
        <v>431</v>
      </c>
      <c r="D1344" s="301" t="str">
        <f t="shared" si="163"/>
        <v>N01,N02,N03,N04,N05</v>
      </c>
      <c r="E1344" s="5" t="str">
        <f t="shared" si="164"/>
        <v>N01,N02,N03,N04,N05</v>
      </c>
      <c r="F1344" s="5" t="s">
        <v>94</v>
      </c>
      <c r="G1344" s="18">
        <v>45</v>
      </c>
      <c r="H1344" s="300" t="s">
        <v>3420</v>
      </c>
      <c r="I1344" s="5">
        <f t="shared" si="165"/>
        <v>5</v>
      </c>
      <c r="J1344" s="5">
        <f t="shared" si="166"/>
        <v>234</v>
      </c>
      <c r="K1344" s="5" t="str">
        <f t="shared" si="167"/>
        <v/>
      </c>
      <c r="L1344" s="5">
        <f t="shared" si="168"/>
        <v>5</v>
      </c>
      <c r="M1344" s="5" t="str">
        <f t="shared" si="169"/>
        <v>283</v>
      </c>
    </row>
    <row r="1345" spans="1:13" hidden="1">
      <c r="A1345" s="303" t="s">
        <v>3843</v>
      </c>
      <c r="B1345" s="65" t="str">
        <f t="shared" si="162"/>
        <v>28327</v>
      </c>
      <c r="C1345" s="5" t="s">
        <v>431</v>
      </c>
      <c r="D1345" s="301" t="str">
        <f t="shared" si="163"/>
        <v>N01,N02,N03,N04,N05,N06</v>
      </c>
      <c r="E1345" s="5" t="str">
        <f t="shared" si="164"/>
        <v>N01,N02,N03,N04,N05,N06</v>
      </c>
      <c r="F1345" s="5" t="s">
        <v>93</v>
      </c>
      <c r="G1345" s="18">
        <v>24</v>
      </c>
      <c r="H1345" s="300" t="s">
        <v>3420</v>
      </c>
      <c r="I1345" s="5">
        <f t="shared" si="165"/>
        <v>6</v>
      </c>
      <c r="J1345" s="5">
        <f t="shared" si="166"/>
        <v>258</v>
      </c>
      <c r="K1345" s="5" t="str">
        <f t="shared" si="167"/>
        <v/>
      </c>
      <c r="L1345" s="5">
        <f t="shared" si="168"/>
        <v>6</v>
      </c>
      <c r="M1345" s="5" t="str">
        <f t="shared" si="169"/>
        <v>283</v>
      </c>
    </row>
    <row r="1346" spans="1:13" hidden="1">
      <c r="A1346" s="304" t="s">
        <v>3843</v>
      </c>
      <c r="B1346" s="65" t="str">
        <f t="shared" si="162"/>
        <v>28327</v>
      </c>
      <c r="C1346" s="5" t="s">
        <v>431</v>
      </c>
      <c r="D1346" s="301" t="str">
        <f t="shared" si="163"/>
        <v>N01,N02,N03,N04,N05,N06,N07</v>
      </c>
      <c r="E1346" s="5" t="str">
        <f t="shared" si="164"/>
        <v>N01,N02,N03,N04,N05,N06,N07</v>
      </c>
      <c r="F1346" s="5" t="s">
        <v>122</v>
      </c>
      <c r="G1346" s="18">
        <v>45</v>
      </c>
      <c r="H1346" s="300" t="s">
        <v>3420</v>
      </c>
      <c r="I1346" s="5">
        <f t="shared" si="165"/>
        <v>7</v>
      </c>
      <c r="J1346" s="5">
        <f t="shared" si="166"/>
        <v>303</v>
      </c>
      <c r="K1346" s="5" t="str">
        <f t="shared" si="167"/>
        <v/>
      </c>
      <c r="L1346" s="5">
        <f t="shared" si="168"/>
        <v>7</v>
      </c>
      <c r="M1346" s="5" t="str">
        <f t="shared" si="169"/>
        <v>283</v>
      </c>
    </row>
    <row r="1347" spans="1:13" hidden="1">
      <c r="A1347" s="303" t="s">
        <v>3843</v>
      </c>
      <c r="B1347" s="65" t="str">
        <f t="shared" ref="B1347:B1394" si="170">LEFT(A1347,(LEN(A1347)-5))</f>
        <v>28327</v>
      </c>
      <c r="C1347" s="5" t="s">
        <v>431</v>
      </c>
      <c r="D1347" s="301" t="str">
        <f t="shared" ref="D1347:D1394" si="171">IF(AND(K1347="x",LEN(E1347)&gt;4),LEFT(E1347,3)&amp;"-"&amp;RIGHT(E1347,3),IF(LEN(K1347)&lt;4,E1347,""))</f>
        <v>N01,N02,N03,N04,N05,N06,N07,N08</v>
      </c>
      <c r="E1347" s="5" t="str">
        <f t="shared" ref="E1347:E1394" si="172">IF(A1347=A1346,E1346&amp;","&amp;F1347,F1347)</f>
        <v>N01,N02,N03,N04,N05,N06,N07,N08</v>
      </c>
      <c r="F1347" s="5" t="s">
        <v>99</v>
      </c>
      <c r="G1347" s="18">
        <v>36</v>
      </c>
      <c r="H1347" s="300" t="s">
        <v>3420</v>
      </c>
      <c r="I1347" s="5">
        <f t="shared" ref="I1347:I1394" si="173">IF(A1347=A1346,1+I1346,1)</f>
        <v>8</v>
      </c>
      <c r="J1347" s="5">
        <f t="shared" ref="J1347:J1394" si="174">IF(A1347=A1346,J1346+G1347,G1347)</f>
        <v>339</v>
      </c>
      <c r="K1347" s="5" t="str">
        <f t="shared" ref="K1347:K1394" si="175">IF(A1348&lt;&gt;A1347,"X","")</f>
        <v/>
      </c>
      <c r="L1347" s="5">
        <f t="shared" ref="L1347:L1394" si="176">LEN(E1347)-LEN(SUBSTITUTE(E1347,",",""))+1</f>
        <v>8</v>
      </c>
      <c r="M1347" s="5" t="str">
        <f t="shared" ref="M1347:M1394" si="177">LEFT(A1347,3)</f>
        <v>283</v>
      </c>
    </row>
    <row r="1348" spans="1:13">
      <c r="A1348" s="304" t="s">
        <v>3843</v>
      </c>
      <c r="B1348" s="65" t="str">
        <f t="shared" si="170"/>
        <v>28327</v>
      </c>
      <c r="C1348" s="5" t="s">
        <v>431</v>
      </c>
      <c r="D1348" s="301" t="str">
        <f t="shared" si="171"/>
        <v>N01-N09</v>
      </c>
      <c r="E1348" s="5" t="str">
        <f t="shared" si="172"/>
        <v>N01,N02,N03,N04,N05,N06,N07,N08,N09</v>
      </c>
      <c r="F1348" s="5" t="s">
        <v>98</v>
      </c>
      <c r="G1348" s="18">
        <v>38</v>
      </c>
      <c r="H1348" s="300" t="s">
        <v>3420</v>
      </c>
      <c r="I1348" s="5">
        <f t="shared" si="173"/>
        <v>9</v>
      </c>
      <c r="J1348" s="5">
        <f t="shared" si="174"/>
        <v>377</v>
      </c>
      <c r="K1348" s="5" t="str">
        <f t="shared" si="175"/>
        <v>X</v>
      </c>
      <c r="L1348" s="5">
        <f t="shared" si="176"/>
        <v>9</v>
      </c>
      <c r="M1348" s="5" t="str">
        <f t="shared" si="177"/>
        <v>283</v>
      </c>
    </row>
    <row r="1349" spans="1:13" hidden="1">
      <c r="A1349" s="303" t="s">
        <v>3844</v>
      </c>
      <c r="B1349" s="65" t="str">
        <f t="shared" si="170"/>
        <v>29101</v>
      </c>
      <c r="C1349" s="5" t="s">
        <v>176</v>
      </c>
      <c r="D1349" s="301" t="str">
        <f t="shared" si="171"/>
        <v>N01</v>
      </c>
      <c r="E1349" s="5" t="str">
        <f t="shared" si="172"/>
        <v>N01</v>
      </c>
      <c r="F1349" s="5" t="s">
        <v>92</v>
      </c>
      <c r="G1349" s="18">
        <v>55</v>
      </c>
      <c r="H1349" s="300" t="s">
        <v>3419</v>
      </c>
      <c r="I1349" s="5">
        <f t="shared" si="173"/>
        <v>1</v>
      </c>
      <c r="J1349" s="5">
        <f t="shared" si="174"/>
        <v>55</v>
      </c>
      <c r="K1349" s="5" t="str">
        <f t="shared" si="175"/>
        <v/>
      </c>
      <c r="L1349" s="5">
        <f t="shared" si="176"/>
        <v>1</v>
      </c>
      <c r="M1349" s="5" t="str">
        <f t="shared" si="177"/>
        <v>291</v>
      </c>
    </row>
    <row r="1350" spans="1:13" hidden="1">
      <c r="A1350" s="304" t="s">
        <v>3844</v>
      </c>
      <c r="B1350" s="65" t="str">
        <f t="shared" si="170"/>
        <v>29101</v>
      </c>
      <c r="C1350" s="5" t="s">
        <v>176</v>
      </c>
      <c r="D1350" s="301" t="str">
        <f t="shared" si="171"/>
        <v>N01,N02</v>
      </c>
      <c r="E1350" s="5" t="str">
        <f t="shared" si="172"/>
        <v>N01,N02</v>
      </c>
      <c r="F1350" s="5" t="s">
        <v>97</v>
      </c>
      <c r="G1350" s="18">
        <v>55</v>
      </c>
      <c r="H1350" s="300" t="s">
        <v>3419</v>
      </c>
      <c r="I1350" s="5">
        <f t="shared" si="173"/>
        <v>2</v>
      </c>
      <c r="J1350" s="5">
        <f t="shared" si="174"/>
        <v>110</v>
      </c>
      <c r="K1350" s="5" t="str">
        <f t="shared" si="175"/>
        <v/>
      </c>
      <c r="L1350" s="5">
        <f t="shared" si="176"/>
        <v>2</v>
      </c>
      <c r="M1350" s="5" t="str">
        <f t="shared" si="177"/>
        <v>291</v>
      </c>
    </row>
    <row r="1351" spans="1:13" hidden="1">
      <c r="A1351" s="303" t="s">
        <v>3844</v>
      </c>
      <c r="B1351" s="65" t="str">
        <f t="shared" si="170"/>
        <v>29101</v>
      </c>
      <c r="C1351" s="5" t="s">
        <v>176</v>
      </c>
      <c r="D1351" s="301" t="str">
        <f t="shared" si="171"/>
        <v>N01,N02,N03</v>
      </c>
      <c r="E1351" s="5" t="str">
        <f t="shared" si="172"/>
        <v>N01,N02,N03</v>
      </c>
      <c r="F1351" s="5" t="s">
        <v>95</v>
      </c>
      <c r="G1351" s="18">
        <v>55</v>
      </c>
      <c r="H1351" s="300" t="s">
        <v>3419</v>
      </c>
      <c r="I1351" s="5">
        <f t="shared" si="173"/>
        <v>3</v>
      </c>
      <c r="J1351" s="5">
        <f t="shared" si="174"/>
        <v>165</v>
      </c>
      <c r="K1351" s="5" t="str">
        <f t="shared" si="175"/>
        <v/>
      </c>
      <c r="L1351" s="5">
        <f t="shared" si="176"/>
        <v>3</v>
      </c>
      <c r="M1351" s="5" t="str">
        <f t="shared" si="177"/>
        <v>291</v>
      </c>
    </row>
    <row r="1352" spans="1:13" hidden="1">
      <c r="A1352" s="304" t="s">
        <v>3844</v>
      </c>
      <c r="B1352" s="65" t="str">
        <f t="shared" si="170"/>
        <v>29101</v>
      </c>
      <c r="C1352" s="5" t="s">
        <v>176</v>
      </c>
      <c r="D1352" s="301" t="str">
        <f t="shared" si="171"/>
        <v>N01,N02,N03,N04</v>
      </c>
      <c r="E1352" s="5" t="str">
        <f t="shared" si="172"/>
        <v>N01,N02,N03,N04</v>
      </c>
      <c r="F1352" s="5" t="s">
        <v>96</v>
      </c>
      <c r="G1352" s="18">
        <v>53</v>
      </c>
      <c r="H1352" s="300" t="s">
        <v>3419</v>
      </c>
      <c r="I1352" s="5">
        <f t="shared" si="173"/>
        <v>4</v>
      </c>
      <c r="J1352" s="5">
        <f t="shared" si="174"/>
        <v>218</v>
      </c>
      <c r="K1352" s="5" t="str">
        <f t="shared" si="175"/>
        <v/>
      </c>
      <c r="L1352" s="5">
        <f t="shared" si="176"/>
        <v>4</v>
      </c>
      <c r="M1352" s="5" t="str">
        <f t="shared" si="177"/>
        <v>291</v>
      </c>
    </row>
    <row r="1353" spans="1:13" hidden="1">
      <c r="A1353" s="303" t="s">
        <v>3844</v>
      </c>
      <c r="B1353" s="65" t="str">
        <f t="shared" si="170"/>
        <v>29101</v>
      </c>
      <c r="C1353" s="5" t="s">
        <v>176</v>
      </c>
      <c r="D1353" s="301" t="str">
        <f t="shared" si="171"/>
        <v>N01,N02,N03,N04,N05</v>
      </c>
      <c r="E1353" s="5" t="str">
        <f t="shared" si="172"/>
        <v>N01,N02,N03,N04,N05</v>
      </c>
      <c r="F1353" s="5" t="s">
        <v>94</v>
      </c>
      <c r="G1353" s="18">
        <v>54</v>
      </c>
      <c r="H1353" s="300" t="s">
        <v>3419</v>
      </c>
      <c r="I1353" s="5">
        <f t="shared" si="173"/>
        <v>5</v>
      </c>
      <c r="J1353" s="5">
        <f t="shared" si="174"/>
        <v>272</v>
      </c>
      <c r="K1353" s="5" t="str">
        <f t="shared" si="175"/>
        <v/>
      </c>
      <c r="L1353" s="5">
        <f t="shared" si="176"/>
        <v>5</v>
      </c>
      <c r="M1353" s="5" t="str">
        <f t="shared" si="177"/>
        <v>291</v>
      </c>
    </row>
    <row r="1354" spans="1:13" hidden="1">
      <c r="A1354" s="304" t="s">
        <v>3844</v>
      </c>
      <c r="B1354" s="65" t="str">
        <f t="shared" si="170"/>
        <v>29101</v>
      </c>
      <c r="C1354" s="5" t="s">
        <v>176</v>
      </c>
      <c r="D1354" s="301" t="str">
        <f t="shared" si="171"/>
        <v>N01,N02,N03,N04,N05,N06</v>
      </c>
      <c r="E1354" s="5" t="str">
        <f t="shared" si="172"/>
        <v>N01,N02,N03,N04,N05,N06</v>
      </c>
      <c r="F1354" s="5" t="s">
        <v>93</v>
      </c>
      <c r="G1354" s="18">
        <v>55</v>
      </c>
      <c r="H1354" s="300" t="s">
        <v>3419</v>
      </c>
      <c r="I1354" s="5">
        <f t="shared" si="173"/>
        <v>6</v>
      </c>
      <c r="J1354" s="5">
        <f t="shared" si="174"/>
        <v>327</v>
      </c>
      <c r="K1354" s="5" t="str">
        <f t="shared" si="175"/>
        <v/>
      </c>
      <c r="L1354" s="5">
        <f t="shared" si="176"/>
        <v>6</v>
      </c>
      <c r="M1354" s="5" t="str">
        <f t="shared" si="177"/>
        <v>291</v>
      </c>
    </row>
    <row r="1355" spans="1:13" hidden="1">
      <c r="A1355" s="303" t="s">
        <v>3844</v>
      </c>
      <c r="B1355" s="65" t="str">
        <f t="shared" si="170"/>
        <v>29101</v>
      </c>
      <c r="C1355" s="5" t="s">
        <v>176</v>
      </c>
      <c r="D1355" s="301" t="str">
        <f t="shared" si="171"/>
        <v>N01,N02,N03,N04,N05,N06,N08</v>
      </c>
      <c r="E1355" s="5" t="str">
        <f t="shared" si="172"/>
        <v>N01,N02,N03,N04,N05,N06,N08</v>
      </c>
      <c r="F1355" s="5" t="s">
        <v>99</v>
      </c>
      <c r="G1355" s="18">
        <v>56</v>
      </c>
      <c r="H1355" s="300" t="s">
        <v>3419</v>
      </c>
      <c r="I1355" s="5">
        <f t="shared" si="173"/>
        <v>7</v>
      </c>
      <c r="J1355" s="5">
        <f t="shared" si="174"/>
        <v>383</v>
      </c>
      <c r="K1355" s="5" t="str">
        <f t="shared" si="175"/>
        <v/>
      </c>
      <c r="L1355" s="5">
        <f t="shared" si="176"/>
        <v>7</v>
      </c>
      <c r="M1355" s="5" t="str">
        <f t="shared" si="177"/>
        <v>291</v>
      </c>
    </row>
    <row r="1356" spans="1:13" hidden="1">
      <c r="A1356" s="304" t="s">
        <v>3844</v>
      </c>
      <c r="B1356" s="65" t="str">
        <f t="shared" si="170"/>
        <v>29101</v>
      </c>
      <c r="C1356" s="5" t="s">
        <v>176</v>
      </c>
      <c r="D1356" s="301" t="str">
        <f t="shared" si="171"/>
        <v>N01,N02,N03,N04,N05,N06,N08,N09</v>
      </c>
      <c r="E1356" s="5" t="str">
        <f t="shared" si="172"/>
        <v>N01,N02,N03,N04,N05,N06,N08,N09</v>
      </c>
      <c r="F1356" s="5" t="s">
        <v>98</v>
      </c>
      <c r="G1356" s="18">
        <v>55</v>
      </c>
      <c r="H1356" s="300" t="s">
        <v>3419</v>
      </c>
      <c r="I1356" s="5">
        <f t="shared" si="173"/>
        <v>8</v>
      </c>
      <c r="J1356" s="5">
        <f t="shared" si="174"/>
        <v>438</v>
      </c>
      <c r="K1356" s="5" t="str">
        <f t="shared" si="175"/>
        <v/>
      </c>
      <c r="L1356" s="5">
        <f t="shared" si="176"/>
        <v>8</v>
      </c>
      <c r="M1356" s="5" t="str">
        <f t="shared" si="177"/>
        <v>291</v>
      </c>
    </row>
    <row r="1357" spans="1:13" hidden="1">
      <c r="A1357" s="303" t="s">
        <v>3844</v>
      </c>
      <c r="B1357" s="65" t="str">
        <f t="shared" si="170"/>
        <v>29101</v>
      </c>
      <c r="C1357" s="5" t="s">
        <v>176</v>
      </c>
      <c r="D1357" s="301" t="str">
        <f t="shared" si="171"/>
        <v>N01,N02,N03,N04,N05,N06,N08,N09,N10</v>
      </c>
      <c r="E1357" s="5" t="str">
        <f t="shared" si="172"/>
        <v>N01,N02,N03,N04,N05,N06,N08,N09,N10</v>
      </c>
      <c r="F1357" s="5" t="s">
        <v>123</v>
      </c>
      <c r="G1357" s="18">
        <v>56</v>
      </c>
      <c r="H1357" s="300" t="s">
        <v>3419</v>
      </c>
      <c r="I1357" s="5">
        <f t="shared" si="173"/>
        <v>9</v>
      </c>
      <c r="J1357" s="5">
        <f t="shared" si="174"/>
        <v>494</v>
      </c>
      <c r="K1357" s="5" t="str">
        <f t="shared" si="175"/>
        <v/>
      </c>
      <c r="L1357" s="5">
        <f t="shared" si="176"/>
        <v>9</v>
      </c>
      <c r="M1357" s="5" t="str">
        <f t="shared" si="177"/>
        <v>291</v>
      </c>
    </row>
    <row r="1358" spans="1:13" hidden="1">
      <c r="A1358" s="304" t="s">
        <v>3844</v>
      </c>
      <c r="B1358" s="65" t="str">
        <f t="shared" si="170"/>
        <v>29101</v>
      </c>
      <c r="C1358" s="5" t="s">
        <v>176</v>
      </c>
      <c r="D1358" s="301" t="str">
        <f t="shared" si="171"/>
        <v>N01,N02,N03,N04,N05,N06,N08,N09,N10,N11</v>
      </c>
      <c r="E1358" s="5" t="str">
        <f t="shared" si="172"/>
        <v>N01,N02,N03,N04,N05,N06,N08,N09,N10,N11</v>
      </c>
      <c r="F1358" s="5" t="s">
        <v>124</v>
      </c>
      <c r="G1358" s="18">
        <v>55</v>
      </c>
      <c r="H1358" s="300" t="s">
        <v>3419</v>
      </c>
      <c r="I1358" s="5">
        <f t="shared" si="173"/>
        <v>10</v>
      </c>
      <c r="J1358" s="5">
        <f t="shared" si="174"/>
        <v>549</v>
      </c>
      <c r="K1358" s="5" t="str">
        <f t="shared" si="175"/>
        <v/>
      </c>
      <c r="L1358" s="5">
        <f t="shared" si="176"/>
        <v>10</v>
      </c>
      <c r="M1358" s="5" t="str">
        <f t="shared" si="177"/>
        <v>291</v>
      </c>
    </row>
    <row r="1359" spans="1:13" hidden="1">
      <c r="A1359" s="303" t="s">
        <v>3844</v>
      </c>
      <c r="B1359" s="65" t="str">
        <f t="shared" si="170"/>
        <v>29101</v>
      </c>
      <c r="C1359" s="5" t="s">
        <v>176</v>
      </c>
      <c r="D1359" s="301" t="str">
        <f t="shared" si="171"/>
        <v>N01,N02,N03,N04,N05,N06,N08,N09,N10,N11,N12</v>
      </c>
      <c r="E1359" s="5" t="str">
        <f t="shared" si="172"/>
        <v>N01,N02,N03,N04,N05,N06,N08,N09,N10,N11,N12</v>
      </c>
      <c r="F1359" s="5" t="s">
        <v>125</v>
      </c>
      <c r="G1359" s="18">
        <v>54</v>
      </c>
      <c r="H1359" s="300" t="s">
        <v>3419</v>
      </c>
      <c r="I1359" s="5">
        <f t="shared" si="173"/>
        <v>11</v>
      </c>
      <c r="J1359" s="5">
        <f t="shared" si="174"/>
        <v>603</v>
      </c>
      <c r="K1359" s="5" t="str">
        <f t="shared" si="175"/>
        <v/>
      </c>
      <c r="L1359" s="5">
        <f t="shared" si="176"/>
        <v>11</v>
      </c>
      <c r="M1359" s="5" t="str">
        <f t="shared" si="177"/>
        <v>291</v>
      </c>
    </row>
    <row r="1360" spans="1:13" hidden="1">
      <c r="A1360" s="304" t="s">
        <v>3844</v>
      </c>
      <c r="B1360" s="65" t="str">
        <f t="shared" si="170"/>
        <v>29101</v>
      </c>
      <c r="C1360" s="5" t="s">
        <v>176</v>
      </c>
      <c r="D1360" s="301" t="str">
        <f t="shared" si="171"/>
        <v>N01,N02,N03,N04,N05,N06,N08,N09,N10,N11,N12,N13</v>
      </c>
      <c r="E1360" s="5" t="str">
        <f t="shared" si="172"/>
        <v>N01,N02,N03,N04,N05,N06,N08,N09,N10,N11,N12,N13</v>
      </c>
      <c r="F1360" s="5" t="s">
        <v>126</v>
      </c>
      <c r="G1360" s="18">
        <v>55</v>
      </c>
      <c r="H1360" s="300" t="s">
        <v>3419</v>
      </c>
      <c r="I1360" s="5">
        <f t="shared" si="173"/>
        <v>12</v>
      </c>
      <c r="J1360" s="5">
        <f t="shared" si="174"/>
        <v>658</v>
      </c>
      <c r="K1360" s="5" t="str">
        <f t="shared" si="175"/>
        <v/>
      </c>
      <c r="L1360" s="5">
        <f t="shared" si="176"/>
        <v>12</v>
      </c>
      <c r="M1360" s="5" t="str">
        <f t="shared" si="177"/>
        <v>291</v>
      </c>
    </row>
    <row r="1361" spans="1:13" hidden="1">
      <c r="A1361" s="303" t="s">
        <v>3844</v>
      </c>
      <c r="B1361" s="65" t="str">
        <f t="shared" si="170"/>
        <v>29101</v>
      </c>
      <c r="C1361" s="5" t="s">
        <v>176</v>
      </c>
      <c r="D1361" s="301" t="str">
        <f t="shared" si="171"/>
        <v>N01,N02,N03,N04,N05,N06,N08,N09,N10,N11,N12,N13,N14</v>
      </c>
      <c r="E1361" s="5" t="str">
        <f t="shared" si="172"/>
        <v>N01,N02,N03,N04,N05,N06,N08,N09,N10,N11,N12,N13,N14</v>
      </c>
      <c r="F1361" s="5" t="s">
        <v>127</v>
      </c>
      <c r="G1361" s="18">
        <v>54</v>
      </c>
      <c r="H1361" s="300" t="s">
        <v>3419</v>
      </c>
      <c r="I1361" s="5">
        <f t="shared" si="173"/>
        <v>13</v>
      </c>
      <c r="J1361" s="5">
        <f t="shared" si="174"/>
        <v>712</v>
      </c>
      <c r="K1361" s="5" t="str">
        <f t="shared" si="175"/>
        <v/>
      </c>
      <c r="L1361" s="5">
        <f t="shared" si="176"/>
        <v>13</v>
      </c>
      <c r="M1361" s="5" t="str">
        <f t="shared" si="177"/>
        <v>291</v>
      </c>
    </row>
    <row r="1362" spans="1:13" hidden="1">
      <c r="A1362" s="304" t="s">
        <v>3844</v>
      </c>
      <c r="B1362" s="65" t="str">
        <f t="shared" si="170"/>
        <v>29101</v>
      </c>
      <c r="C1362" s="5" t="s">
        <v>176</v>
      </c>
      <c r="D1362" s="301" t="str">
        <f t="shared" si="171"/>
        <v>N01,N02,N03,N04,N05,N06,N08,N09,N10,N11,N12,N13,N14,N15</v>
      </c>
      <c r="E1362" s="5" t="str">
        <f t="shared" si="172"/>
        <v>N01,N02,N03,N04,N05,N06,N08,N09,N10,N11,N12,N13,N14,N15</v>
      </c>
      <c r="F1362" s="5" t="s">
        <v>128</v>
      </c>
      <c r="G1362" s="18">
        <v>55</v>
      </c>
      <c r="H1362" s="300" t="s">
        <v>3419</v>
      </c>
      <c r="I1362" s="5">
        <f t="shared" si="173"/>
        <v>14</v>
      </c>
      <c r="J1362" s="5">
        <f t="shared" si="174"/>
        <v>767</v>
      </c>
      <c r="K1362" s="5" t="str">
        <f t="shared" si="175"/>
        <v/>
      </c>
      <c r="L1362" s="5">
        <f t="shared" si="176"/>
        <v>14</v>
      </c>
      <c r="M1362" s="5" t="str">
        <f t="shared" si="177"/>
        <v>291</v>
      </c>
    </row>
    <row r="1363" spans="1:13" hidden="1">
      <c r="A1363" s="303" t="s">
        <v>3844</v>
      </c>
      <c r="B1363" s="65" t="str">
        <f t="shared" si="170"/>
        <v>29101</v>
      </c>
      <c r="C1363" s="5" t="s">
        <v>176</v>
      </c>
      <c r="D1363" s="301" t="str">
        <f t="shared" si="171"/>
        <v>N01,N02,N03,N04,N05,N06,N08,N09,N10,N11,N12,N13,N14,N15,N16</v>
      </c>
      <c r="E1363" s="5" t="str">
        <f t="shared" si="172"/>
        <v>N01,N02,N03,N04,N05,N06,N08,N09,N10,N11,N12,N13,N14,N15,N16</v>
      </c>
      <c r="F1363" s="5" t="s">
        <v>129</v>
      </c>
      <c r="G1363" s="18">
        <v>55</v>
      </c>
      <c r="H1363" s="300" t="s">
        <v>3419</v>
      </c>
      <c r="I1363" s="5">
        <f t="shared" si="173"/>
        <v>15</v>
      </c>
      <c r="J1363" s="5">
        <f t="shared" si="174"/>
        <v>822</v>
      </c>
      <c r="K1363" s="5" t="str">
        <f t="shared" si="175"/>
        <v/>
      </c>
      <c r="L1363" s="5">
        <f t="shared" si="176"/>
        <v>15</v>
      </c>
      <c r="M1363" s="5" t="str">
        <f t="shared" si="177"/>
        <v>291</v>
      </c>
    </row>
    <row r="1364" spans="1:13" hidden="1">
      <c r="A1364" s="304" t="s">
        <v>3844</v>
      </c>
      <c r="B1364" s="65" t="str">
        <f t="shared" si="170"/>
        <v>29101</v>
      </c>
      <c r="C1364" s="5" t="s">
        <v>176</v>
      </c>
      <c r="D1364" s="301" t="str">
        <f t="shared" si="171"/>
        <v>N01,N02,N03,N04,N05,N06,N08,N09,N10,N11,N12,N13,N14,N15,N16,N17</v>
      </c>
      <c r="E1364" s="5" t="str">
        <f t="shared" si="172"/>
        <v>N01,N02,N03,N04,N05,N06,N08,N09,N10,N11,N12,N13,N14,N15,N16,N17</v>
      </c>
      <c r="F1364" s="5" t="s">
        <v>130</v>
      </c>
      <c r="G1364" s="18">
        <v>55</v>
      </c>
      <c r="H1364" s="300" t="s">
        <v>3419</v>
      </c>
      <c r="I1364" s="5">
        <f t="shared" si="173"/>
        <v>16</v>
      </c>
      <c r="J1364" s="5">
        <f t="shared" si="174"/>
        <v>877</v>
      </c>
      <c r="K1364" s="5" t="str">
        <f t="shared" si="175"/>
        <v/>
      </c>
      <c r="L1364" s="5">
        <f t="shared" si="176"/>
        <v>16</v>
      </c>
      <c r="M1364" s="5" t="str">
        <f t="shared" si="177"/>
        <v>291</v>
      </c>
    </row>
    <row r="1365" spans="1:13" hidden="1">
      <c r="A1365" s="303" t="s">
        <v>3844</v>
      </c>
      <c r="B1365" s="65" t="str">
        <f t="shared" si="170"/>
        <v>29101</v>
      </c>
      <c r="C1365" s="5" t="s">
        <v>176</v>
      </c>
      <c r="D1365" s="301" t="str">
        <f t="shared" si="171"/>
        <v>N01,N02,N03,N04,N05,N06,N08,N09,N10,N11,N12,N13,N14,N15,N16,N17,N18</v>
      </c>
      <c r="E1365" s="5" t="str">
        <f t="shared" si="172"/>
        <v>N01,N02,N03,N04,N05,N06,N08,N09,N10,N11,N12,N13,N14,N15,N16,N17,N18</v>
      </c>
      <c r="F1365" s="5" t="s">
        <v>140</v>
      </c>
      <c r="G1365" s="18">
        <v>54</v>
      </c>
      <c r="H1365" s="300" t="s">
        <v>3419</v>
      </c>
      <c r="I1365" s="5">
        <f t="shared" si="173"/>
        <v>17</v>
      </c>
      <c r="J1365" s="5">
        <f t="shared" si="174"/>
        <v>931</v>
      </c>
      <c r="K1365" s="5" t="str">
        <f t="shared" si="175"/>
        <v/>
      </c>
      <c r="L1365" s="5">
        <f t="shared" si="176"/>
        <v>17</v>
      </c>
      <c r="M1365" s="5" t="str">
        <f t="shared" si="177"/>
        <v>291</v>
      </c>
    </row>
    <row r="1366" spans="1:13" hidden="1">
      <c r="A1366" s="304" t="s">
        <v>3844</v>
      </c>
      <c r="B1366" s="65" t="str">
        <f t="shared" si="170"/>
        <v>29101</v>
      </c>
      <c r="C1366" s="5" t="s">
        <v>176</v>
      </c>
      <c r="D1366" s="301" t="str">
        <f t="shared" si="171"/>
        <v>N01,N02,N03,N04,N05,N06,N08,N09,N10,N11,N12,N13,N14,N15,N16,N17,N18,N19</v>
      </c>
      <c r="E1366" s="5" t="str">
        <f t="shared" si="172"/>
        <v>N01,N02,N03,N04,N05,N06,N08,N09,N10,N11,N12,N13,N14,N15,N16,N17,N18,N19</v>
      </c>
      <c r="F1366" s="5" t="s">
        <v>112</v>
      </c>
      <c r="G1366" s="18">
        <v>55</v>
      </c>
      <c r="H1366" s="300" t="s">
        <v>3419</v>
      </c>
      <c r="I1366" s="5">
        <f t="shared" si="173"/>
        <v>18</v>
      </c>
      <c r="J1366" s="5">
        <f t="shared" si="174"/>
        <v>986</v>
      </c>
      <c r="K1366" s="5" t="str">
        <f t="shared" si="175"/>
        <v/>
      </c>
      <c r="L1366" s="5">
        <f t="shared" si="176"/>
        <v>18</v>
      </c>
      <c r="M1366" s="5" t="str">
        <f t="shared" si="177"/>
        <v>291</v>
      </c>
    </row>
    <row r="1367" spans="1:13" hidden="1">
      <c r="A1367" s="303" t="s">
        <v>3844</v>
      </c>
      <c r="B1367" s="65" t="str">
        <f t="shared" si="170"/>
        <v>29101</v>
      </c>
      <c r="C1367" s="5" t="s">
        <v>176</v>
      </c>
      <c r="D1367" s="301" t="str">
        <f t="shared" si="171"/>
        <v>N01,N02,N03,N04,N05,N06,N08,N09,N10,N11,N12,N13,N14,N15,N16,N17,N18,N19,N20</v>
      </c>
      <c r="E1367" s="5" t="str">
        <f t="shared" si="172"/>
        <v>N01,N02,N03,N04,N05,N06,N08,N09,N10,N11,N12,N13,N14,N15,N16,N17,N18,N19,N20</v>
      </c>
      <c r="F1367" s="5" t="s">
        <v>100</v>
      </c>
      <c r="G1367" s="18">
        <v>55</v>
      </c>
      <c r="H1367" s="300" t="s">
        <v>3419</v>
      </c>
      <c r="I1367" s="5">
        <f t="shared" si="173"/>
        <v>19</v>
      </c>
      <c r="J1367" s="5">
        <f t="shared" si="174"/>
        <v>1041</v>
      </c>
      <c r="K1367" s="5" t="str">
        <f t="shared" si="175"/>
        <v/>
      </c>
      <c r="L1367" s="5">
        <f t="shared" si="176"/>
        <v>19</v>
      </c>
      <c r="M1367" s="5" t="str">
        <f t="shared" si="177"/>
        <v>291</v>
      </c>
    </row>
    <row r="1368" spans="1:13" hidden="1">
      <c r="A1368" s="304" t="s">
        <v>3844</v>
      </c>
      <c r="B1368" s="65" t="str">
        <f t="shared" si="170"/>
        <v>29101</v>
      </c>
      <c r="C1368" s="5" t="s">
        <v>176</v>
      </c>
      <c r="D1368" s="301" t="str">
        <f t="shared" si="171"/>
        <v>N01,N02,N03,N04,N05,N06,N08,N09,N10,N11,N12,N13,N14,N15,N16,N17,N18,N19,N20,N21</v>
      </c>
      <c r="E1368" s="5" t="str">
        <f t="shared" si="172"/>
        <v>N01,N02,N03,N04,N05,N06,N08,N09,N10,N11,N12,N13,N14,N15,N16,N17,N18,N19,N20,N21</v>
      </c>
      <c r="F1368" s="5" t="s">
        <v>138</v>
      </c>
      <c r="G1368" s="18">
        <v>54</v>
      </c>
      <c r="H1368" s="300" t="s">
        <v>3419</v>
      </c>
      <c r="I1368" s="5">
        <f t="shared" si="173"/>
        <v>20</v>
      </c>
      <c r="J1368" s="5">
        <f t="shared" si="174"/>
        <v>1095</v>
      </c>
      <c r="K1368" s="5" t="str">
        <f t="shared" si="175"/>
        <v/>
      </c>
      <c r="L1368" s="5">
        <f t="shared" si="176"/>
        <v>20</v>
      </c>
      <c r="M1368" s="5" t="str">
        <f t="shared" si="177"/>
        <v>291</v>
      </c>
    </row>
    <row r="1369" spans="1:13" hidden="1">
      <c r="A1369" s="303" t="s">
        <v>3844</v>
      </c>
      <c r="B1369" s="65" t="str">
        <f t="shared" si="170"/>
        <v>29101</v>
      </c>
      <c r="C1369" s="5" t="s">
        <v>176</v>
      </c>
      <c r="D1369" s="301" t="str">
        <f t="shared" si="171"/>
        <v>N01,N02,N03,N04,N05,N06,N08,N09,N10,N11,N12,N13,N14,N15,N16,N17,N18,N19,N20,N21,N22</v>
      </c>
      <c r="E1369" s="5" t="str">
        <f t="shared" si="172"/>
        <v>N01,N02,N03,N04,N05,N06,N08,N09,N10,N11,N12,N13,N14,N15,N16,N17,N18,N19,N20,N21,N22</v>
      </c>
      <c r="F1369" s="5" t="s">
        <v>139</v>
      </c>
      <c r="G1369" s="18">
        <v>55</v>
      </c>
      <c r="H1369" s="300" t="s">
        <v>3419</v>
      </c>
      <c r="I1369" s="5">
        <f t="shared" si="173"/>
        <v>21</v>
      </c>
      <c r="J1369" s="5">
        <f t="shared" si="174"/>
        <v>1150</v>
      </c>
      <c r="K1369" s="5" t="str">
        <f t="shared" si="175"/>
        <v/>
      </c>
      <c r="L1369" s="5">
        <f t="shared" si="176"/>
        <v>21</v>
      </c>
      <c r="M1369" s="5" t="str">
        <f t="shared" si="177"/>
        <v>291</v>
      </c>
    </row>
    <row r="1370" spans="1:13" hidden="1">
      <c r="A1370" s="304" t="s">
        <v>3844</v>
      </c>
      <c r="B1370" s="65" t="str">
        <f t="shared" si="170"/>
        <v>29101</v>
      </c>
      <c r="C1370" s="5" t="s">
        <v>176</v>
      </c>
      <c r="D1370" s="301" t="str">
        <f t="shared" si="171"/>
        <v>N01,N02,N03,N04,N05,N06,N08,N09,N10,N11,N12,N13,N14,N15,N16,N17,N18,N19,N20,N21,N22,N23</v>
      </c>
      <c r="E1370" s="5" t="str">
        <f t="shared" si="172"/>
        <v>N01,N02,N03,N04,N05,N06,N08,N09,N10,N11,N12,N13,N14,N15,N16,N17,N18,N19,N20,N21,N22,N23</v>
      </c>
      <c r="F1370" s="5" t="s">
        <v>120</v>
      </c>
      <c r="G1370" s="18">
        <v>55</v>
      </c>
      <c r="H1370" s="300" t="s">
        <v>3419</v>
      </c>
      <c r="I1370" s="5">
        <f t="shared" si="173"/>
        <v>22</v>
      </c>
      <c r="J1370" s="5">
        <f t="shared" si="174"/>
        <v>1205</v>
      </c>
      <c r="K1370" s="5" t="str">
        <f t="shared" si="175"/>
        <v/>
      </c>
      <c r="L1370" s="5">
        <f t="shared" si="176"/>
        <v>22</v>
      </c>
      <c r="M1370" s="5" t="str">
        <f t="shared" si="177"/>
        <v>291</v>
      </c>
    </row>
    <row r="1371" spans="1:13" hidden="1">
      <c r="A1371" s="303" t="s">
        <v>3844</v>
      </c>
      <c r="B1371" s="65" t="str">
        <f t="shared" si="170"/>
        <v>29101</v>
      </c>
      <c r="C1371" s="5" t="s">
        <v>176</v>
      </c>
      <c r="D1371" s="301" t="str">
        <f t="shared" si="171"/>
        <v>N01,N02,N03,N04,N05,N06,N08,N09,N10,N11,N12,N13,N14,N15,N16,N17,N18,N19,N20,N21,N22,N23,N24</v>
      </c>
      <c r="E1371" s="5" t="str">
        <f t="shared" si="172"/>
        <v>N01,N02,N03,N04,N05,N06,N08,N09,N10,N11,N12,N13,N14,N15,N16,N17,N18,N19,N20,N21,N22,N23,N24</v>
      </c>
      <c r="F1371" s="5" t="s">
        <v>121</v>
      </c>
      <c r="G1371" s="18">
        <v>56</v>
      </c>
      <c r="H1371" s="300" t="s">
        <v>3419</v>
      </c>
      <c r="I1371" s="5">
        <f t="shared" si="173"/>
        <v>23</v>
      </c>
      <c r="J1371" s="5">
        <f t="shared" si="174"/>
        <v>1261</v>
      </c>
      <c r="K1371" s="5" t="str">
        <f t="shared" si="175"/>
        <v/>
      </c>
      <c r="L1371" s="5">
        <f t="shared" si="176"/>
        <v>23</v>
      </c>
      <c r="M1371" s="5" t="str">
        <f t="shared" si="177"/>
        <v>291</v>
      </c>
    </row>
    <row r="1372" spans="1:13" hidden="1">
      <c r="A1372" s="304" t="s">
        <v>3844</v>
      </c>
      <c r="B1372" s="65" t="str">
        <f t="shared" si="170"/>
        <v>29101</v>
      </c>
      <c r="C1372" s="5" t="s">
        <v>176</v>
      </c>
      <c r="D1372" s="301" t="str">
        <f t="shared" si="171"/>
        <v>N01,N02,N03,N04,N05,N06,N08,N09,N10,N11,N12,N13,N14,N15,N16,N17,N18,N19,N20,N21,N22,N23,N24,N26</v>
      </c>
      <c r="E1372" s="5" t="str">
        <f t="shared" si="172"/>
        <v>N01,N02,N03,N04,N05,N06,N08,N09,N10,N11,N12,N13,N14,N15,N16,N17,N18,N19,N20,N21,N22,N23,N24,N26</v>
      </c>
      <c r="F1372" s="5" t="s">
        <v>132</v>
      </c>
      <c r="G1372" s="18">
        <v>56</v>
      </c>
      <c r="H1372" s="300" t="s">
        <v>3419</v>
      </c>
      <c r="I1372" s="5">
        <f t="shared" si="173"/>
        <v>24</v>
      </c>
      <c r="J1372" s="5">
        <f t="shared" si="174"/>
        <v>1317</v>
      </c>
      <c r="K1372" s="5" t="str">
        <f t="shared" si="175"/>
        <v/>
      </c>
      <c r="L1372" s="5">
        <f t="shared" si="176"/>
        <v>24</v>
      </c>
      <c r="M1372" s="5" t="str">
        <f t="shared" si="177"/>
        <v>291</v>
      </c>
    </row>
    <row r="1373" spans="1:13" hidden="1">
      <c r="A1373" s="303" t="s">
        <v>3844</v>
      </c>
      <c r="B1373" s="65" t="str">
        <f t="shared" si="170"/>
        <v>29101</v>
      </c>
      <c r="C1373" s="5" t="s">
        <v>176</v>
      </c>
      <c r="D1373" s="301" t="str">
        <f t="shared" si="171"/>
        <v>N01,N02,N03,N04,N05,N06,N08,N09,N10,N11,N12,N13,N14,N15,N16,N17,N18,N19,N20,N21,N22,N23,N24,N26,N27</v>
      </c>
      <c r="E1373" s="5" t="str">
        <f t="shared" si="172"/>
        <v>N01,N02,N03,N04,N05,N06,N08,N09,N10,N11,N12,N13,N14,N15,N16,N17,N18,N19,N20,N21,N22,N23,N24,N26,N27</v>
      </c>
      <c r="F1373" s="5" t="s">
        <v>133</v>
      </c>
      <c r="G1373" s="18">
        <v>55</v>
      </c>
      <c r="H1373" s="300" t="s">
        <v>3419</v>
      </c>
      <c r="I1373" s="5">
        <f t="shared" si="173"/>
        <v>25</v>
      </c>
      <c r="J1373" s="5">
        <f t="shared" si="174"/>
        <v>1372</v>
      </c>
      <c r="K1373" s="5" t="str">
        <f t="shared" si="175"/>
        <v/>
      </c>
      <c r="L1373" s="5">
        <f t="shared" si="176"/>
        <v>25</v>
      </c>
      <c r="M1373" s="5" t="str">
        <f t="shared" si="177"/>
        <v>291</v>
      </c>
    </row>
    <row r="1374" spans="1:13" hidden="1">
      <c r="A1374" s="304" t="s">
        <v>3844</v>
      </c>
      <c r="B1374" s="65" t="str">
        <f t="shared" si="170"/>
        <v>29101</v>
      </c>
      <c r="C1374" s="5" t="s">
        <v>176</v>
      </c>
      <c r="D1374" s="301" t="str">
        <f t="shared" si="171"/>
        <v>N01,N02,N03,N04,N05,N06,N08,N09,N10,N11,N12,N13,N14,N15,N16,N17,N18,N19,N20,N21,N22,N23,N24,N26,N27,N28</v>
      </c>
      <c r="E1374" s="5" t="str">
        <f t="shared" si="172"/>
        <v>N01,N02,N03,N04,N05,N06,N08,N09,N10,N11,N12,N13,N14,N15,N16,N17,N18,N19,N20,N21,N22,N23,N24,N26,N27,N28</v>
      </c>
      <c r="F1374" s="5" t="s">
        <v>134</v>
      </c>
      <c r="G1374" s="18">
        <v>55</v>
      </c>
      <c r="H1374" s="300" t="s">
        <v>3419</v>
      </c>
      <c r="I1374" s="5">
        <f t="shared" si="173"/>
        <v>26</v>
      </c>
      <c r="J1374" s="5">
        <f t="shared" si="174"/>
        <v>1427</v>
      </c>
      <c r="K1374" s="5" t="str">
        <f t="shared" si="175"/>
        <v/>
      </c>
      <c r="L1374" s="5">
        <f t="shared" si="176"/>
        <v>26</v>
      </c>
      <c r="M1374" s="5" t="str">
        <f t="shared" si="177"/>
        <v>291</v>
      </c>
    </row>
    <row r="1375" spans="1:13" hidden="1">
      <c r="A1375" s="303" t="s">
        <v>3844</v>
      </c>
      <c r="B1375" s="65" t="str">
        <f t="shared" si="170"/>
        <v>29101</v>
      </c>
      <c r="C1375" s="5" t="s">
        <v>176</v>
      </c>
      <c r="D1375" s="301" t="str">
        <f t="shared" si="171"/>
        <v>N01,N02,N03,N04,N05,N06,N08,N09,N10,N11,N12,N13,N14,N15,N16,N17,N18,N19,N20,N21,N22,N23,N24,N26,N27,N28,N29</v>
      </c>
      <c r="E1375" s="5" t="str">
        <f t="shared" si="172"/>
        <v>N01,N02,N03,N04,N05,N06,N08,N09,N10,N11,N12,N13,N14,N15,N16,N17,N18,N19,N20,N21,N22,N23,N24,N26,N27,N28,N29</v>
      </c>
      <c r="F1375" s="5" t="s">
        <v>135</v>
      </c>
      <c r="G1375" s="18">
        <v>55</v>
      </c>
      <c r="H1375" s="300" t="s">
        <v>3419</v>
      </c>
      <c r="I1375" s="5">
        <f t="shared" si="173"/>
        <v>27</v>
      </c>
      <c r="J1375" s="5">
        <f t="shared" si="174"/>
        <v>1482</v>
      </c>
      <c r="K1375" s="5" t="str">
        <f t="shared" si="175"/>
        <v/>
      </c>
      <c r="L1375" s="5">
        <f t="shared" si="176"/>
        <v>27</v>
      </c>
      <c r="M1375" s="5" t="str">
        <f t="shared" si="177"/>
        <v>291</v>
      </c>
    </row>
    <row r="1376" spans="1:13">
      <c r="A1376" s="304" t="s">
        <v>3844</v>
      </c>
      <c r="B1376" s="65" t="str">
        <f t="shared" si="170"/>
        <v>29101</v>
      </c>
      <c r="C1376" s="5" t="s">
        <v>176</v>
      </c>
      <c r="D1376" s="301" t="str">
        <f t="shared" si="171"/>
        <v>N01-N30</v>
      </c>
      <c r="E1376" s="5" t="str">
        <f t="shared" si="172"/>
        <v>N01,N02,N03,N04,N05,N06,N08,N09,N10,N11,N12,N13,N14,N15,N16,N17,N18,N19,N20,N21,N22,N23,N24,N26,N27,N28,N29,N30</v>
      </c>
      <c r="F1376" s="5" t="s">
        <v>136</v>
      </c>
      <c r="G1376" s="18">
        <v>56</v>
      </c>
      <c r="H1376" s="300" t="s">
        <v>3419</v>
      </c>
      <c r="I1376" s="5">
        <f t="shared" si="173"/>
        <v>28</v>
      </c>
      <c r="J1376" s="5">
        <f t="shared" si="174"/>
        <v>1538</v>
      </c>
      <c r="K1376" s="5" t="str">
        <f t="shared" si="175"/>
        <v>X</v>
      </c>
      <c r="L1376" s="5">
        <f t="shared" si="176"/>
        <v>28</v>
      </c>
      <c r="M1376" s="5" t="str">
        <f t="shared" si="177"/>
        <v>291</v>
      </c>
    </row>
    <row r="1377" spans="1:13" hidden="1">
      <c r="A1377" s="303" t="s">
        <v>3845</v>
      </c>
      <c r="B1377" s="65" t="str">
        <f t="shared" si="170"/>
        <v>29102</v>
      </c>
      <c r="C1377" s="5" t="s">
        <v>78</v>
      </c>
      <c r="D1377" s="301" t="str">
        <f t="shared" si="171"/>
        <v>N17</v>
      </c>
      <c r="E1377" s="5" t="str">
        <f t="shared" si="172"/>
        <v>N17</v>
      </c>
      <c r="F1377" s="5" t="s">
        <v>130</v>
      </c>
      <c r="G1377" s="18">
        <v>32</v>
      </c>
      <c r="H1377" s="300" t="s">
        <v>3421</v>
      </c>
      <c r="I1377" s="5">
        <f t="shared" si="173"/>
        <v>1</v>
      </c>
      <c r="J1377" s="5">
        <f t="shared" si="174"/>
        <v>32</v>
      </c>
      <c r="K1377" s="5" t="str">
        <f t="shared" si="175"/>
        <v/>
      </c>
      <c r="L1377" s="5">
        <f t="shared" si="176"/>
        <v>1</v>
      </c>
      <c r="M1377" s="5" t="str">
        <f t="shared" si="177"/>
        <v>291</v>
      </c>
    </row>
    <row r="1378" spans="1:13" hidden="1">
      <c r="A1378" s="304" t="s">
        <v>3845</v>
      </c>
      <c r="B1378" s="65" t="str">
        <f t="shared" si="170"/>
        <v>29102</v>
      </c>
      <c r="C1378" s="5" t="s">
        <v>78</v>
      </c>
      <c r="D1378" s="301" t="str">
        <f t="shared" si="171"/>
        <v>N17,N20</v>
      </c>
      <c r="E1378" s="5" t="str">
        <f t="shared" si="172"/>
        <v>N17,N20</v>
      </c>
      <c r="F1378" s="5" t="s">
        <v>100</v>
      </c>
      <c r="G1378" s="18">
        <v>54</v>
      </c>
      <c r="H1378" s="300" t="s">
        <v>3421</v>
      </c>
      <c r="I1378" s="5">
        <f t="shared" si="173"/>
        <v>2</v>
      </c>
      <c r="J1378" s="5">
        <f t="shared" si="174"/>
        <v>86</v>
      </c>
      <c r="K1378" s="5" t="str">
        <f t="shared" si="175"/>
        <v/>
      </c>
      <c r="L1378" s="5">
        <f t="shared" si="176"/>
        <v>2</v>
      </c>
      <c r="M1378" s="5" t="str">
        <f t="shared" si="177"/>
        <v>291</v>
      </c>
    </row>
    <row r="1379" spans="1:13" hidden="1">
      <c r="A1379" s="303" t="s">
        <v>3845</v>
      </c>
      <c r="B1379" s="65" t="str">
        <f t="shared" si="170"/>
        <v>29102</v>
      </c>
      <c r="C1379" s="5" t="s">
        <v>78</v>
      </c>
      <c r="D1379" s="301" t="str">
        <f t="shared" si="171"/>
        <v>N17,N20,N22</v>
      </c>
      <c r="E1379" s="5" t="str">
        <f t="shared" si="172"/>
        <v>N17,N20,N22</v>
      </c>
      <c r="F1379" s="5" t="s">
        <v>139</v>
      </c>
      <c r="G1379" s="18">
        <v>50</v>
      </c>
      <c r="H1379" s="300" t="s">
        <v>3421</v>
      </c>
      <c r="I1379" s="5">
        <f t="shared" si="173"/>
        <v>3</v>
      </c>
      <c r="J1379" s="5">
        <f t="shared" si="174"/>
        <v>136</v>
      </c>
      <c r="K1379" s="5" t="str">
        <f t="shared" si="175"/>
        <v/>
      </c>
      <c r="L1379" s="5">
        <f t="shared" si="176"/>
        <v>3</v>
      </c>
      <c r="M1379" s="5" t="str">
        <f t="shared" si="177"/>
        <v>291</v>
      </c>
    </row>
    <row r="1380" spans="1:13">
      <c r="A1380" s="304" t="s">
        <v>3845</v>
      </c>
      <c r="B1380" s="65" t="str">
        <f t="shared" si="170"/>
        <v>29102</v>
      </c>
      <c r="C1380" s="5" t="s">
        <v>78</v>
      </c>
      <c r="D1380" s="301" t="str">
        <f t="shared" si="171"/>
        <v>N17-N23</v>
      </c>
      <c r="E1380" s="5" t="str">
        <f t="shared" si="172"/>
        <v>N17,N20,N22,N23</v>
      </c>
      <c r="F1380" s="5" t="s">
        <v>120</v>
      </c>
      <c r="G1380" s="18">
        <v>52</v>
      </c>
      <c r="H1380" s="300" t="s">
        <v>3421</v>
      </c>
      <c r="I1380" s="5">
        <f t="shared" si="173"/>
        <v>4</v>
      </c>
      <c r="J1380" s="5">
        <f t="shared" si="174"/>
        <v>188</v>
      </c>
      <c r="K1380" s="5" t="str">
        <f t="shared" si="175"/>
        <v>X</v>
      </c>
      <c r="L1380" s="5">
        <f t="shared" si="176"/>
        <v>4</v>
      </c>
      <c r="M1380" s="5" t="str">
        <f t="shared" si="177"/>
        <v>291</v>
      </c>
    </row>
    <row r="1381" spans="1:13" hidden="1">
      <c r="A1381" s="303" t="s">
        <v>3846</v>
      </c>
      <c r="B1381" s="65" t="str">
        <f t="shared" si="170"/>
        <v>29102</v>
      </c>
      <c r="C1381" s="5" t="s">
        <v>78</v>
      </c>
      <c r="D1381" s="301" t="str">
        <f t="shared" si="171"/>
        <v>N03</v>
      </c>
      <c r="E1381" s="5" t="str">
        <f t="shared" si="172"/>
        <v>N03</v>
      </c>
      <c r="F1381" s="5" t="s">
        <v>95</v>
      </c>
      <c r="G1381" s="18">
        <v>54</v>
      </c>
      <c r="H1381" s="300" t="s">
        <v>3420</v>
      </c>
      <c r="I1381" s="5">
        <f t="shared" si="173"/>
        <v>1</v>
      </c>
      <c r="J1381" s="5">
        <f t="shared" si="174"/>
        <v>54</v>
      </c>
      <c r="K1381" s="5" t="str">
        <f t="shared" si="175"/>
        <v/>
      </c>
      <c r="L1381" s="5">
        <f t="shared" si="176"/>
        <v>1</v>
      </c>
      <c r="M1381" s="5" t="str">
        <f t="shared" si="177"/>
        <v>291</v>
      </c>
    </row>
    <row r="1382" spans="1:13" hidden="1">
      <c r="A1382" s="304" t="s">
        <v>3846</v>
      </c>
      <c r="B1382" s="65" t="str">
        <f t="shared" si="170"/>
        <v>29102</v>
      </c>
      <c r="C1382" s="5" t="s">
        <v>78</v>
      </c>
      <c r="D1382" s="301" t="str">
        <f t="shared" si="171"/>
        <v>N03,N04</v>
      </c>
      <c r="E1382" s="5" t="str">
        <f t="shared" si="172"/>
        <v>N03,N04</v>
      </c>
      <c r="F1382" s="5" t="s">
        <v>96</v>
      </c>
      <c r="G1382" s="18">
        <v>55</v>
      </c>
      <c r="H1382" s="300" t="s">
        <v>3420</v>
      </c>
      <c r="I1382" s="5">
        <f t="shared" si="173"/>
        <v>2</v>
      </c>
      <c r="J1382" s="5">
        <f t="shared" si="174"/>
        <v>109</v>
      </c>
      <c r="K1382" s="5" t="str">
        <f t="shared" si="175"/>
        <v/>
      </c>
      <c r="L1382" s="5">
        <f t="shared" si="176"/>
        <v>2</v>
      </c>
      <c r="M1382" s="5" t="str">
        <f t="shared" si="177"/>
        <v>291</v>
      </c>
    </row>
    <row r="1383" spans="1:13" hidden="1">
      <c r="A1383" s="303" t="s">
        <v>3846</v>
      </c>
      <c r="B1383" s="65" t="str">
        <f t="shared" si="170"/>
        <v>29102</v>
      </c>
      <c r="C1383" s="5" t="s">
        <v>78</v>
      </c>
      <c r="D1383" s="301" t="str">
        <f t="shared" si="171"/>
        <v>N03,N04,N05</v>
      </c>
      <c r="E1383" s="5" t="str">
        <f t="shared" si="172"/>
        <v>N03,N04,N05</v>
      </c>
      <c r="F1383" s="5" t="s">
        <v>94</v>
      </c>
      <c r="G1383" s="18">
        <v>57</v>
      </c>
      <c r="H1383" s="300" t="s">
        <v>3420</v>
      </c>
      <c r="I1383" s="5">
        <f t="shared" si="173"/>
        <v>3</v>
      </c>
      <c r="J1383" s="5">
        <f t="shared" si="174"/>
        <v>166</v>
      </c>
      <c r="K1383" s="5" t="str">
        <f t="shared" si="175"/>
        <v/>
      </c>
      <c r="L1383" s="5">
        <f t="shared" si="176"/>
        <v>3</v>
      </c>
      <c r="M1383" s="5" t="str">
        <f t="shared" si="177"/>
        <v>291</v>
      </c>
    </row>
    <row r="1384" spans="1:13" hidden="1">
      <c r="A1384" s="304" t="s">
        <v>3846</v>
      </c>
      <c r="B1384" s="65" t="str">
        <f t="shared" si="170"/>
        <v>29102</v>
      </c>
      <c r="C1384" s="5" t="s">
        <v>78</v>
      </c>
      <c r="D1384" s="301" t="str">
        <f t="shared" si="171"/>
        <v>N03,N04,N05,N06</v>
      </c>
      <c r="E1384" s="5" t="str">
        <f t="shared" si="172"/>
        <v>N03,N04,N05,N06</v>
      </c>
      <c r="F1384" s="5" t="s">
        <v>93</v>
      </c>
      <c r="G1384" s="18">
        <v>18</v>
      </c>
      <c r="H1384" s="300" t="s">
        <v>3420</v>
      </c>
      <c r="I1384" s="5">
        <f t="shared" si="173"/>
        <v>4</v>
      </c>
      <c r="J1384" s="5">
        <f t="shared" si="174"/>
        <v>184</v>
      </c>
      <c r="K1384" s="5" t="str">
        <f t="shared" si="175"/>
        <v/>
      </c>
      <c r="L1384" s="5">
        <f t="shared" si="176"/>
        <v>4</v>
      </c>
      <c r="M1384" s="5" t="str">
        <f t="shared" si="177"/>
        <v>291</v>
      </c>
    </row>
    <row r="1385" spans="1:13" hidden="1">
      <c r="A1385" s="303" t="s">
        <v>3846</v>
      </c>
      <c r="B1385" s="65" t="str">
        <f t="shared" si="170"/>
        <v>29102</v>
      </c>
      <c r="C1385" s="5" t="s">
        <v>78</v>
      </c>
      <c r="D1385" s="301" t="str">
        <f t="shared" si="171"/>
        <v>N03,N04,N05,N06,N07</v>
      </c>
      <c r="E1385" s="5" t="str">
        <f t="shared" si="172"/>
        <v>N03,N04,N05,N06,N07</v>
      </c>
      <c r="F1385" s="5" t="s">
        <v>122</v>
      </c>
      <c r="G1385" s="18">
        <v>55</v>
      </c>
      <c r="H1385" s="300" t="s">
        <v>3420</v>
      </c>
      <c r="I1385" s="5">
        <f t="shared" si="173"/>
        <v>5</v>
      </c>
      <c r="J1385" s="5">
        <f t="shared" si="174"/>
        <v>239</v>
      </c>
      <c r="K1385" s="5" t="str">
        <f t="shared" si="175"/>
        <v/>
      </c>
      <c r="L1385" s="5">
        <f t="shared" si="176"/>
        <v>5</v>
      </c>
      <c r="M1385" s="5" t="str">
        <f t="shared" si="177"/>
        <v>291</v>
      </c>
    </row>
    <row r="1386" spans="1:13" hidden="1">
      <c r="A1386" s="304" t="s">
        <v>3846</v>
      </c>
      <c r="B1386" s="65" t="str">
        <f t="shared" si="170"/>
        <v>29102</v>
      </c>
      <c r="C1386" s="5" t="s">
        <v>78</v>
      </c>
      <c r="D1386" s="301" t="str">
        <f t="shared" si="171"/>
        <v>N03,N04,N05,N06,N07,N09</v>
      </c>
      <c r="E1386" s="5" t="str">
        <f t="shared" si="172"/>
        <v>N03,N04,N05,N06,N07,N09</v>
      </c>
      <c r="F1386" s="5" t="s">
        <v>98</v>
      </c>
      <c r="G1386" s="18">
        <v>55</v>
      </c>
      <c r="H1386" s="300" t="s">
        <v>3420</v>
      </c>
      <c r="I1386" s="5">
        <f t="shared" si="173"/>
        <v>6</v>
      </c>
      <c r="J1386" s="5">
        <f t="shared" si="174"/>
        <v>294</v>
      </c>
      <c r="K1386" s="5" t="str">
        <f t="shared" si="175"/>
        <v/>
      </c>
      <c r="L1386" s="5">
        <f t="shared" si="176"/>
        <v>6</v>
      </c>
      <c r="M1386" s="5" t="str">
        <f t="shared" si="177"/>
        <v>291</v>
      </c>
    </row>
    <row r="1387" spans="1:13" hidden="1">
      <c r="A1387" s="303" t="s">
        <v>3846</v>
      </c>
      <c r="B1387" s="65" t="str">
        <f t="shared" si="170"/>
        <v>29102</v>
      </c>
      <c r="C1387" s="5" t="s">
        <v>78</v>
      </c>
      <c r="D1387" s="301" t="str">
        <f t="shared" si="171"/>
        <v>N03,N04,N05,N06,N07,N09,N10</v>
      </c>
      <c r="E1387" s="5" t="str">
        <f t="shared" si="172"/>
        <v>N03,N04,N05,N06,N07,N09,N10</v>
      </c>
      <c r="F1387" s="5" t="s">
        <v>123</v>
      </c>
      <c r="G1387" s="18">
        <v>40</v>
      </c>
      <c r="H1387" s="300" t="s">
        <v>3420</v>
      </c>
      <c r="I1387" s="5">
        <f t="shared" si="173"/>
        <v>7</v>
      </c>
      <c r="J1387" s="5">
        <f t="shared" si="174"/>
        <v>334</v>
      </c>
      <c r="K1387" s="5" t="str">
        <f t="shared" si="175"/>
        <v/>
      </c>
      <c r="L1387" s="5">
        <f t="shared" si="176"/>
        <v>7</v>
      </c>
      <c r="M1387" s="5" t="str">
        <f t="shared" si="177"/>
        <v>291</v>
      </c>
    </row>
    <row r="1388" spans="1:13" hidden="1">
      <c r="A1388" s="304" t="s">
        <v>3846</v>
      </c>
      <c r="B1388" s="65" t="str">
        <f t="shared" si="170"/>
        <v>29102</v>
      </c>
      <c r="C1388" s="5" t="s">
        <v>78</v>
      </c>
      <c r="D1388" s="301" t="str">
        <f t="shared" si="171"/>
        <v>N03,N04,N05,N06,N07,N09,N10,N11</v>
      </c>
      <c r="E1388" s="5" t="str">
        <f t="shared" si="172"/>
        <v>N03,N04,N05,N06,N07,N09,N10,N11</v>
      </c>
      <c r="F1388" s="5" t="s">
        <v>124</v>
      </c>
      <c r="G1388" s="18">
        <v>53</v>
      </c>
      <c r="H1388" s="300" t="s">
        <v>3420</v>
      </c>
      <c r="I1388" s="5">
        <f t="shared" si="173"/>
        <v>8</v>
      </c>
      <c r="J1388" s="5">
        <f t="shared" si="174"/>
        <v>387</v>
      </c>
      <c r="K1388" s="5" t="str">
        <f t="shared" si="175"/>
        <v/>
      </c>
      <c r="L1388" s="5">
        <f t="shared" si="176"/>
        <v>8</v>
      </c>
      <c r="M1388" s="5" t="str">
        <f t="shared" si="177"/>
        <v>291</v>
      </c>
    </row>
    <row r="1389" spans="1:13" hidden="1">
      <c r="A1389" s="303" t="s">
        <v>3846</v>
      </c>
      <c r="B1389" s="65" t="str">
        <f t="shared" si="170"/>
        <v>29102</v>
      </c>
      <c r="C1389" s="5" t="s">
        <v>78</v>
      </c>
      <c r="D1389" s="301" t="str">
        <f t="shared" si="171"/>
        <v>N03,N04,N05,N06,N07,N09,N10,N11,N12</v>
      </c>
      <c r="E1389" s="5" t="str">
        <f t="shared" si="172"/>
        <v>N03,N04,N05,N06,N07,N09,N10,N11,N12</v>
      </c>
      <c r="F1389" s="5" t="s">
        <v>125</v>
      </c>
      <c r="G1389" s="18">
        <v>52</v>
      </c>
      <c r="H1389" s="300" t="s">
        <v>3420</v>
      </c>
      <c r="I1389" s="5">
        <f t="shared" si="173"/>
        <v>9</v>
      </c>
      <c r="J1389" s="5">
        <f t="shared" si="174"/>
        <v>439</v>
      </c>
      <c r="K1389" s="5" t="str">
        <f t="shared" si="175"/>
        <v/>
      </c>
      <c r="L1389" s="5">
        <f t="shared" si="176"/>
        <v>9</v>
      </c>
      <c r="M1389" s="5" t="str">
        <f t="shared" si="177"/>
        <v>291</v>
      </c>
    </row>
    <row r="1390" spans="1:13" hidden="1">
      <c r="A1390" s="304" t="s">
        <v>3846</v>
      </c>
      <c r="B1390" s="65" t="str">
        <f t="shared" si="170"/>
        <v>29102</v>
      </c>
      <c r="C1390" s="5" t="s">
        <v>78</v>
      </c>
      <c r="D1390" s="301" t="str">
        <f t="shared" si="171"/>
        <v>N03,N04,N05,N06,N07,N09,N10,N11,N12,N13</v>
      </c>
      <c r="E1390" s="5" t="str">
        <f t="shared" si="172"/>
        <v>N03,N04,N05,N06,N07,N09,N10,N11,N12,N13</v>
      </c>
      <c r="F1390" s="5" t="s">
        <v>126</v>
      </c>
      <c r="G1390" s="18">
        <v>55</v>
      </c>
      <c r="H1390" s="300" t="s">
        <v>3420</v>
      </c>
      <c r="I1390" s="5">
        <f t="shared" si="173"/>
        <v>10</v>
      </c>
      <c r="J1390" s="5">
        <f t="shared" si="174"/>
        <v>494</v>
      </c>
      <c r="K1390" s="5" t="str">
        <f t="shared" si="175"/>
        <v/>
      </c>
      <c r="L1390" s="5">
        <f t="shared" si="176"/>
        <v>10</v>
      </c>
      <c r="M1390" s="5" t="str">
        <f t="shared" si="177"/>
        <v>291</v>
      </c>
    </row>
    <row r="1391" spans="1:13">
      <c r="A1391" s="303" t="s">
        <v>3846</v>
      </c>
      <c r="B1391" s="65" t="str">
        <f t="shared" si="170"/>
        <v>29102</v>
      </c>
      <c r="C1391" s="5" t="s">
        <v>78</v>
      </c>
      <c r="D1391" s="301" t="str">
        <f t="shared" si="171"/>
        <v>N03-N15</v>
      </c>
      <c r="E1391" s="5" t="str">
        <f t="shared" si="172"/>
        <v>N03,N04,N05,N06,N07,N09,N10,N11,N12,N13,N15</v>
      </c>
      <c r="F1391" s="5" t="s">
        <v>128</v>
      </c>
      <c r="G1391" s="18">
        <v>55</v>
      </c>
      <c r="H1391" s="300" t="s">
        <v>3420</v>
      </c>
      <c r="I1391" s="5">
        <f t="shared" si="173"/>
        <v>11</v>
      </c>
      <c r="J1391" s="5">
        <f t="shared" si="174"/>
        <v>549</v>
      </c>
      <c r="K1391" s="5" t="str">
        <f t="shared" si="175"/>
        <v>X</v>
      </c>
      <c r="L1391" s="5">
        <f t="shared" si="176"/>
        <v>11</v>
      </c>
      <c r="M1391" s="5" t="str">
        <f t="shared" si="177"/>
        <v>291</v>
      </c>
    </row>
    <row r="1392" spans="1:13" hidden="1">
      <c r="A1392" s="304" t="s">
        <v>3847</v>
      </c>
      <c r="B1392" s="65" t="str">
        <f t="shared" si="170"/>
        <v>30101</v>
      </c>
      <c r="C1392" s="5" t="s">
        <v>551</v>
      </c>
      <c r="D1392" s="301" t="str">
        <f t="shared" si="171"/>
        <v>N02</v>
      </c>
      <c r="E1392" s="5" t="str">
        <f t="shared" si="172"/>
        <v>N02</v>
      </c>
      <c r="F1392" s="5" t="s">
        <v>97</v>
      </c>
      <c r="G1392" s="18">
        <v>50</v>
      </c>
      <c r="H1392" s="300" t="s">
        <v>3421</v>
      </c>
      <c r="I1392" s="5">
        <f t="shared" si="173"/>
        <v>1</v>
      </c>
      <c r="J1392" s="5">
        <f t="shared" si="174"/>
        <v>50</v>
      </c>
      <c r="K1392" s="5" t="str">
        <f t="shared" si="175"/>
        <v/>
      </c>
      <c r="L1392" s="5">
        <f t="shared" si="176"/>
        <v>1</v>
      </c>
      <c r="M1392" s="5" t="str">
        <f t="shared" si="177"/>
        <v>301</v>
      </c>
    </row>
    <row r="1393" spans="1:13" hidden="1">
      <c r="A1393" s="303" t="s">
        <v>3847</v>
      </c>
      <c r="B1393" s="65" t="str">
        <f t="shared" si="170"/>
        <v>30101</v>
      </c>
      <c r="C1393" s="5" t="s">
        <v>551</v>
      </c>
      <c r="D1393" s="301" t="str">
        <f t="shared" si="171"/>
        <v>N02,N03</v>
      </c>
      <c r="E1393" s="5" t="str">
        <f t="shared" si="172"/>
        <v>N02,N03</v>
      </c>
      <c r="F1393" s="5" t="s">
        <v>95</v>
      </c>
      <c r="G1393" s="18">
        <v>49</v>
      </c>
      <c r="H1393" s="300" t="s">
        <v>3421</v>
      </c>
      <c r="I1393" s="5">
        <f t="shared" si="173"/>
        <v>2</v>
      </c>
      <c r="J1393" s="5">
        <f t="shared" si="174"/>
        <v>99</v>
      </c>
      <c r="K1393" s="5" t="str">
        <f t="shared" si="175"/>
        <v/>
      </c>
      <c r="L1393" s="5">
        <f t="shared" si="176"/>
        <v>2</v>
      </c>
      <c r="M1393" s="5" t="str">
        <f t="shared" si="177"/>
        <v>301</v>
      </c>
    </row>
    <row r="1394" spans="1:13">
      <c r="A1394" s="304" t="s">
        <v>3847</v>
      </c>
      <c r="B1394" s="65" t="str">
        <f t="shared" si="170"/>
        <v>30101</v>
      </c>
      <c r="C1394" s="5" t="s">
        <v>551</v>
      </c>
      <c r="D1394" s="301" t="str">
        <f t="shared" si="171"/>
        <v>N02-N04</v>
      </c>
      <c r="E1394" s="5" t="str">
        <f t="shared" si="172"/>
        <v>N02,N03,N04</v>
      </c>
      <c r="F1394" s="5" t="s">
        <v>96</v>
      </c>
      <c r="G1394" s="18">
        <v>34</v>
      </c>
      <c r="H1394" s="300" t="s">
        <v>3421</v>
      </c>
      <c r="I1394" s="5">
        <f t="shared" si="173"/>
        <v>3</v>
      </c>
      <c r="J1394" s="5">
        <f t="shared" si="174"/>
        <v>133</v>
      </c>
      <c r="K1394" s="5" t="str">
        <f t="shared" si="175"/>
        <v>X</v>
      </c>
      <c r="L1394" s="5">
        <f t="shared" si="176"/>
        <v>3</v>
      </c>
      <c r="M1394" s="5" t="str">
        <f t="shared" si="177"/>
        <v>301</v>
      </c>
    </row>
  </sheetData>
  <autoFilter ref="A1:R1394">
    <filterColumn colId="10">
      <customFilters>
        <customFilter operator="notEqual" val=" "/>
      </customFilters>
    </filterColumn>
  </autoFilter>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426"/>
  <sheetViews>
    <sheetView zoomScale="130" zoomScaleNormal="130" workbookViewId="0">
      <pane ySplit="1" topLeftCell="A395" activePane="bottomLeft" state="frozen"/>
      <selection pane="bottomLeft" activeCell="J2" sqref="J2:J426"/>
    </sheetView>
  </sheetViews>
  <sheetFormatPr defaultRowHeight="15"/>
  <cols>
    <col min="1" max="1" width="12.28515625" style="2" bestFit="1" customWidth="1"/>
    <col min="2" max="2" width="52.5703125" style="3" bestFit="1" customWidth="1"/>
    <col min="3" max="3" width="13" style="3" customWidth="1"/>
    <col min="4" max="4" width="11.7109375" style="3" customWidth="1"/>
    <col min="5" max="5" width="6.7109375" style="3" customWidth="1"/>
    <col min="6" max="6" width="18.5703125" style="78" customWidth="1"/>
    <col min="7" max="7" width="12.28515625" style="3" hidden="1" customWidth="1"/>
    <col min="8" max="8" width="9.140625" style="3" customWidth="1"/>
    <col min="9" max="9" width="12.28515625" style="3" customWidth="1"/>
    <col min="10" max="10" width="10" style="3" customWidth="1"/>
    <col min="11" max="11" width="9" style="3" customWidth="1"/>
    <col min="12" max="12" width="10.85546875" style="1" bestFit="1" customWidth="1"/>
    <col min="13" max="13" width="4.42578125" style="3" bestFit="1" customWidth="1"/>
    <col min="14" max="16384" width="9.140625" style="3"/>
  </cols>
  <sheetData>
    <row r="1" spans="1:17">
      <c r="A1" s="75" t="s">
        <v>117</v>
      </c>
      <c r="B1" s="75" t="s">
        <v>4</v>
      </c>
      <c r="C1" s="76" t="s">
        <v>118</v>
      </c>
      <c r="D1" s="75"/>
      <c r="E1" s="75"/>
      <c r="F1" s="77" t="s">
        <v>299</v>
      </c>
      <c r="G1" s="75" t="s">
        <v>277</v>
      </c>
      <c r="H1" s="75" t="s">
        <v>278</v>
      </c>
      <c r="I1" s="75"/>
      <c r="J1" s="75" t="s">
        <v>88</v>
      </c>
      <c r="K1" s="75" t="s">
        <v>298</v>
      </c>
      <c r="L1" s="86" t="s">
        <v>119</v>
      </c>
      <c r="M1" s="3" t="s">
        <v>297</v>
      </c>
      <c r="N1" s="3" t="s">
        <v>299</v>
      </c>
      <c r="O1" s="3" t="s">
        <v>344</v>
      </c>
    </row>
    <row r="2" spans="1:17">
      <c r="A2" s="331">
        <v>11103</v>
      </c>
      <c r="B2" s="66" t="s">
        <v>1041</v>
      </c>
      <c r="C2" s="301" t="s">
        <v>103</v>
      </c>
      <c r="D2" s="3" t="str">
        <f>VLOOKUP(H2,Lich!$H$1:$L$51,4,0)</f>
        <v>30/05/2022</v>
      </c>
      <c r="E2" s="3" t="str">
        <f>VLOOKUP(H2,Lich!$H$1:$L$51,2,0)</f>
        <v>08h00</v>
      </c>
      <c r="F2" s="78" t="s">
        <v>1037</v>
      </c>
      <c r="H2" s="3">
        <f>VLOOKUP(A2,'xep ca'!A:B,2,0)</f>
        <v>1</v>
      </c>
      <c r="I2" s="3" t="str">
        <f t="shared" ref="I2:I65" si="0">A2&amp;LEFT(C2,3)</f>
        <v>11103N01</v>
      </c>
      <c r="J2" s="301" t="s">
        <v>3419</v>
      </c>
      <c r="K2" s="3">
        <f>VLOOKUP(H2,Lich!$H$1:$L$51,5,0)</f>
        <v>1</v>
      </c>
      <c r="L2" s="18">
        <v>190</v>
      </c>
      <c r="M2" s="3" t="str">
        <f t="shared" ref="M2:M65" si="1">LEFT(A2,3)</f>
        <v>111</v>
      </c>
      <c r="N2" s="3" t="str">
        <f t="shared" ref="N2:N63" si="2">IF(LEFT(F2)="(",MID(F2,FIND("(",F2)+1,FIND(")",F2)-FIND("(",F2)-1),LEFT(F2,3))</f>
        <v>302-308</v>
      </c>
      <c r="O2" s="3" t="str">
        <f t="shared" ref="O2:O36" si="3">IF(LEFT(F2,3)="Nhà",MID(F2,FIND("(",F2)+1,FIND(")",F2)-FIND("(",F2)-1),RIGHT(F2,2))</f>
        <v>A2</v>
      </c>
    </row>
    <row r="3" spans="1:17">
      <c r="A3" s="331">
        <v>11106</v>
      </c>
      <c r="B3" s="65" t="s">
        <v>229</v>
      </c>
      <c r="C3" s="301" t="s">
        <v>103</v>
      </c>
      <c r="D3" s="3" t="str">
        <f>VLOOKUP(H3,Lich!$H$1:$L$51,4,0)</f>
        <v>10/06/2022</v>
      </c>
      <c r="E3" s="3" t="str">
        <f>VLOOKUP(H3,Lich!$H$1:$L$51,2,0)</f>
        <v>14h00</v>
      </c>
      <c r="F3" s="78" t="s">
        <v>1016</v>
      </c>
      <c r="H3" s="3">
        <f>VLOOKUP(A3,'xep ca'!A:B,2,0)</f>
        <v>15</v>
      </c>
      <c r="I3" s="3" t="str">
        <f t="shared" si="0"/>
        <v>11106N01</v>
      </c>
      <c r="J3" s="301" t="s">
        <v>3420</v>
      </c>
      <c r="K3" s="3">
        <f>VLOOKUP(H3,Lich!$H$1:$L$51,5,0)</f>
        <v>22</v>
      </c>
      <c r="L3" s="18">
        <v>156</v>
      </c>
      <c r="M3" s="3" t="str">
        <f t="shared" si="1"/>
        <v>111</v>
      </c>
      <c r="N3" s="3" t="str">
        <f t="shared" si="2"/>
        <v>302-306</v>
      </c>
      <c r="O3" s="3" t="str">
        <f t="shared" si="3"/>
        <v>A2</v>
      </c>
    </row>
    <row r="4" spans="1:17">
      <c r="A4" s="331">
        <v>11110</v>
      </c>
      <c r="B4" s="65" t="s">
        <v>17</v>
      </c>
      <c r="C4" s="301" t="s">
        <v>108</v>
      </c>
      <c r="D4" s="3" t="str">
        <f>VLOOKUP(H4,Lich!$H$1:$L$51,4,0)</f>
        <v>31/05/2022</v>
      </c>
      <c r="E4" s="3" t="str">
        <f>VLOOKUP(H4,Lich!$H$1:$L$51,2,0)</f>
        <v>08h00</v>
      </c>
      <c r="F4" s="78" t="s">
        <v>280</v>
      </c>
      <c r="H4" s="3">
        <f>VLOOKUP(A4,'xep ca'!A:B,2,0)</f>
        <v>19</v>
      </c>
      <c r="I4" s="3" t="str">
        <f t="shared" si="0"/>
        <v>11110N01</v>
      </c>
      <c r="J4" s="301" t="s">
        <v>3421</v>
      </c>
      <c r="K4" s="3">
        <f>VLOOKUP(H4,Lich!$H$1:$L$51,5,0)</f>
        <v>3</v>
      </c>
      <c r="L4" s="18">
        <v>62</v>
      </c>
      <c r="M4" s="3" t="str">
        <f t="shared" si="1"/>
        <v>111</v>
      </c>
      <c r="N4" s="3" t="str">
        <f t="shared" si="2"/>
        <v>302,303</v>
      </c>
      <c r="O4" s="3" t="str">
        <f t="shared" si="3"/>
        <v>A2</v>
      </c>
    </row>
    <row r="5" spans="1:17">
      <c r="A5" s="331">
        <v>11111</v>
      </c>
      <c r="B5" s="66" t="s">
        <v>165</v>
      </c>
      <c r="C5" s="301" t="s">
        <v>102</v>
      </c>
      <c r="D5" s="3" t="str">
        <f>VLOOKUP(H5,Lich!$H$1:$L$51,4,0)</f>
        <v>31/05/2022</v>
      </c>
      <c r="E5" s="3" t="str">
        <f>VLOOKUP(H5,Lich!$H$1:$L$51,2,0)</f>
        <v>08h00</v>
      </c>
      <c r="F5" s="78" t="s">
        <v>4006</v>
      </c>
      <c r="H5" s="3">
        <f>VLOOKUP(A5,'xep ca'!A:B,2,0)</f>
        <v>19</v>
      </c>
      <c r="I5" s="3" t="str">
        <f t="shared" si="0"/>
        <v>11111N01</v>
      </c>
      <c r="J5" s="301" t="s">
        <v>3421</v>
      </c>
      <c r="K5" s="3">
        <f>VLOOKUP(H5,Lich!$H$1:$L$51,5,0)</f>
        <v>3</v>
      </c>
      <c r="L5" s="1">
        <v>138</v>
      </c>
      <c r="M5" s="3" t="str">
        <f t="shared" si="1"/>
        <v>111</v>
      </c>
      <c r="N5" s="3" t="str">
        <f t="shared" si="2"/>
        <v>304-308</v>
      </c>
      <c r="O5" s="3" t="str">
        <f t="shared" si="3"/>
        <v>A2</v>
      </c>
    </row>
    <row r="6" spans="1:17">
      <c r="A6" s="331">
        <v>11114</v>
      </c>
      <c r="B6" s="65" t="s">
        <v>1046</v>
      </c>
      <c r="C6" s="301" t="s">
        <v>92</v>
      </c>
      <c r="D6" s="3" t="str">
        <f>VLOOKUP(H6,Lich!$H$1:$L$51,4,0)</f>
        <v>02/06/2022</v>
      </c>
      <c r="E6" s="3" t="str">
        <f>VLOOKUP(H6,Lich!$H$1:$L$51,2,0)</f>
        <v>08h00</v>
      </c>
      <c r="F6" s="78" t="s">
        <v>4011</v>
      </c>
      <c r="H6" s="3">
        <f>VLOOKUP(A6,'xep ca'!A:B,2,0)</f>
        <v>20</v>
      </c>
      <c r="I6" s="3" t="str">
        <f t="shared" si="0"/>
        <v>11114N01</v>
      </c>
      <c r="J6" s="301" t="s">
        <v>3421</v>
      </c>
      <c r="K6" s="3">
        <f>VLOOKUP(H6,Lich!$H$1:$L$51,5,0)</f>
        <v>7</v>
      </c>
      <c r="L6" s="18">
        <v>42</v>
      </c>
      <c r="M6" s="3" t="str">
        <f t="shared" si="1"/>
        <v>111</v>
      </c>
      <c r="N6" s="3" t="str">
        <f t="shared" si="2"/>
        <v>408</v>
      </c>
      <c r="O6" s="3" t="str">
        <f t="shared" si="3"/>
        <v>A2</v>
      </c>
    </row>
    <row r="7" spans="1:17">
      <c r="A7" s="331">
        <v>11115</v>
      </c>
      <c r="B7" s="66" t="s">
        <v>3379</v>
      </c>
      <c r="C7" s="301" t="s">
        <v>92</v>
      </c>
      <c r="D7" s="3" t="str">
        <f>VLOOKUP(H7,Lich!$H$1:$L$51,4,0)</f>
        <v>17/06/2022</v>
      </c>
      <c r="E7" s="3" t="str">
        <f>VLOOKUP(H7,Lich!$H$1:$L$51,2,0)</f>
        <v>08h00</v>
      </c>
      <c r="F7" s="78" t="s">
        <v>280</v>
      </c>
      <c r="H7" s="3">
        <f>VLOOKUP(A7,'xep ca'!A:B,2,0)</f>
        <v>2</v>
      </c>
      <c r="I7" s="3" t="str">
        <f t="shared" si="0"/>
        <v>11115N01</v>
      </c>
      <c r="J7" s="301" t="s">
        <v>3419</v>
      </c>
      <c r="K7" s="3">
        <f>VLOOKUP(H7,Lich!$H$1:$L$51,5,0)</f>
        <v>33</v>
      </c>
      <c r="L7" s="18">
        <v>54</v>
      </c>
      <c r="M7" s="3" t="str">
        <f t="shared" si="1"/>
        <v>111</v>
      </c>
      <c r="N7" s="3" t="str">
        <f t="shared" si="2"/>
        <v>302,303</v>
      </c>
      <c r="O7" s="3" t="str">
        <f t="shared" si="3"/>
        <v>A2</v>
      </c>
    </row>
    <row r="8" spans="1:17">
      <c r="A8" s="331">
        <v>11122</v>
      </c>
      <c r="B8" s="65" t="s">
        <v>1052</v>
      </c>
      <c r="C8" s="301" t="s">
        <v>102</v>
      </c>
      <c r="D8" s="3" t="str">
        <f>VLOOKUP(H8,Lich!$H$1:$L$51,4,0)</f>
        <v>30/05/2022</v>
      </c>
      <c r="E8" s="3" t="str">
        <f>VLOOKUP(H8,Lich!$H$1:$L$51,2,0)</f>
        <v>14h00</v>
      </c>
      <c r="F8" s="78" t="s">
        <v>922</v>
      </c>
      <c r="H8" s="3">
        <f>VLOOKUP(A8,'xep ca'!A:B,2,0)</f>
        <v>10</v>
      </c>
      <c r="I8" s="3" t="str">
        <f t="shared" si="0"/>
        <v>11122N01</v>
      </c>
      <c r="J8" s="301" t="s">
        <v>3420</v>
      </c>
      <c r="K8" s="3">
        <f>VLOOKUP(H8,Lich!$H$1:$L$51,5,0)</f>
        <v>2</v>
      </c>
      <c r="L8" s="18">
        <v>137</v>
      </c>
      <c r="M8" s="3" t="str">
        <f t="shared" si="1"/>
        <v>111</v>
      </c>
      <c r="N8" s="3" t="str">
        <f t="shared" si="2"/>
        <v>302-305</v>
      </c>
      <c r="O8" s="3" t="str">
        <f t="shared" si="3"/>
        <v>A2</v>
      </c>
    </row>
    <row r="9" spans="1:17">
      <c r="A9" s="331">
        <v>11124</v>
      </c>
      <c r="B9" s="66" t="s">
        <v>927</v>
      </c>
      <c r="C9" s="301" t="s">
        <v>102</v>
      </c>
      <c r="D9" s="3" t="str">
        <f>VLOOKUP(H9,Lich!$H$1:$L$51,4,0)</f>
        <v>13/06/2022</v>
      </c>
      <c r="E9" s="3" t="str">
        <f>VLOOKUP(H9,Lich!$H$1:$L$51,2,0)</f>
        <v>14h00</v>
      </c>
      <c r="F9" s="78" t="s">
        <v>922</v>
      </c>
      <c r="H9" s="3">
        <f>VLOOKUP(A9,'xep ca'!A:B,2,0)</f>
        <v>21</v>
      </c>
      <c r="I9" s="3" t="str">
        <f t="shared" si="0"/>
        <v>11124N01</v>
      </c>
      <c r="J9" s="301" t="s">
        <v>3421</v>
      </c>
      <c r="K9" s="3">
        <f>VLOOKUP(H9,Lich!$H$1:$L$51,5,0)</f>
        <v>26</v>
      </c>
      <c r="L9" s="18">
        <v>137</v>
      </c>
      <c r="M9" s="3" t="str">
        <f t="shared" si="1"/>
        <v>111</v>
      </c>
      <c r="N9" s="3" t="str">
        <f t="shared" si="2"/>
        <v>302-305</v>
      </c>
      <c r="O9" s="3" t="str">
        <f t="shared" si="3"/>
        <v>A2</v>
      </c>
    </row>
    <row r="10" spans="1:17">
      <c r="A10" s="331">
        <v>11215</v>
      </c>
      <c r="B10" s="65" t="s">
        <v>1058</v>
      </c>
      <c r="C10" s="301" t="s">
        <v>92</v>
      </c>
      <c r="D10" s="3" t="str">
        <f>VLOOKUP(H10,Lich!$H$1:$L$51,4,0)</f>
        <v>03/06/2022</v>
      </c>
      <c r="E10" s="3" t="str">
        <f>VLOOKUP(H10,Lich!$H$1:$L$51,2,0)</f>
        <v>14h00</v>
      </c>
      <c r="F10" s="78" t="s">
        <v>280</v>
      </c>
      <c r="H10" s="3">
        <f>VLOOKUP(A10,'xep ca'!A:B,2,0)</f>
        <v>17</v>
      </c>
      <c r="I10" s="3" t="str">
        <f t="shared" si="0"/>
        <v>11215N01</v>
      </c>
      <c r="J10" s="301" t="s">
        <v>3422</v>
      </c>
      <c r="K10" s="3">
        <f>VLOOKUP(H10,Lich!$H$1:$L$51,5,0)</f>
        <v>10</v>
      </c>
      <c r="L10" s="18">
        <v>39</v>
      </c>
      <c r="M10" s="3" t="str">
        <f t="shared" si="1"/>
        <v>112</v>
      </c>
      <c r="N10" s="3" t="str">
        <f t="shared" si="2"/>
        <v>302,303</v>
      </c>
      <c r="O10" s="3" t="str">
        <f t="shared" si="3"/>
        <v>A2</v>
      </c>
      <c r="P10" s="3">
        <v>1</v>
      </c>
      <c r="Q10" s="3">
        <f t="shared" ref="Q10:Q37" si="4">SUMIF($H$2:$H$566,P10,$L$2:$L$566)</f>
        <v>3484</v>
      </c>
    </row>
    <row r="11" spans="1:17">
      <c r="A11" s="331">
        <v>11218</v>
      </c>
      <c r="B11" s="65" t="s">
        <v>1059</v>
      </c>
      <c r="C11" s="301" t="s">
        <v>108</v>
      </c>
      <c r="D11" s="3" t="str">
        <f>VLOOKUP(H11,Lich!$H$1:$L$51,4,0)</f>
        <v>07/06/2022</v>
      </c>
      <c r="E11" s="3" t="str">
        <f>VLOOKUP(H11,Lich!$H$1:$L$51,2,0)</f>
        <v>08h00</v>
      </c>
      <c r="F11" s="78" t="s">
        <v>289</v>
      </c>
      <c r="H11" s="3">
        <f>VLOOKUP(A11,'xep ca'!A:B,2,0)</f>
        <v>22</v>
      </c>
      <c r="I11" s="3" t="str">
        <f t="shared" si="0"/>
        <v>11218N01</v>
      </c>
      <c r="J11" s="301" t="s">
        <v>3421</v>
      </c>
      <c r="K11" s="3">
        <f>VLOOKUP(H11,Lich!$H$1:$L$51,5,0)</f>
        <v>15</v>
      </c>
      <c r="L11" s="18">
        <v>91</v>
      </c>
      <c r="M11" s="3" t="str">
        <f t="shared" si="1"/>
        <v>112</v>
      </c>
      <c r="N11" s="3" t="str">
        <f t="shared" si="2"/>
        <v>302-304</v>
      </c>
      <c r="O11" s="3" t="str">
        <f t="shared" si="3"/>
        <v>A2</v>
      </c>
      <c r="P11" s="3">
        <v>2</v>
      </c>
      <c r="Q11" s="3">
        <f t="shared" si="4"/>
        <v>2351</v>
      </c>
    </row>
    <row r="12" spans="1:17">
      <c r="A12" s="331">
        <v>11221</v>
      </c>
      <c r="B12" s="66" t="s">
        <v>1061</v>
      </c>
      <c r="C12" s="301" t="s">
        <v>92</v>
      </c>
      <c r="D12" s="3" t="str">
        <f>VLOOKUP(H12,Lich!$H$1:$L$51,4,0)</f>
        <v>30/05/2022</v>
      </c>
      <c r="E12" s="3" t="str">
        <f>VLOOKUP(H12,Lich!$H$1:$L$51,2,0)</f>
        <v>14h00</v>
      </c>
      <c r="F12" s="78" t="s">
        <v>158</v>
      </c>
      <c r="H12" s="3">
        <f>VLOOKUP(A12,'xep ca'!A:B,2,0)</f>
        <v>10</v>
      </c>
      <c r="I12" s="3" t="str">
        <f t="shared" si="0"/>
        <v>11221N01</v>
      </c>
      <c r="J12" s="301" t="s">
        <v>3422</v>
      </c>
      <c r="K12" s="3">
        <f>VLOOKUP(H12,Lich!$H$1:$L$51,5,0)</f>
        <v>2</v>
      </c>
      <c r="L12" s="18">
        <v>52</v>
      </c>
      <c r="M12" s="3" t="str">
        <f t="shared" si="1"/>
        <v>112</v>
      </c>
      <c r="N12" s="3" t="str">
        <f t="shared" si="2"/>
        <v>306,307</v>
      </c>
      <c r="O12" s="3" t="str">
        <f t="shared" si="3"/>
        <v>A2</v>
      </c>
      <c r="P12" s="3">
        <v>3</v>
      </c>
      <c r="Q12" s="3">
        <f t="shared" si="4"/>
        <v>4103</v>
      </c>
    </row>
    <row r="13" spans="1:17">
      <c r="A13" s="331">
        <v>11232</v>
      </c>
      <c r="B13" s="66" t="s">
        <v>22</v>
      </c>
      <c r="C13" s="301" t="s">
        <v>108</v>
      </c>
      <c r="D13" s="3" t="str">
        <f>VLOOKUP(H13,Lich!$H$1:$L$51,4,0)</f>
        <v>17/06/2022</v>
      </c>
      <c r="E13" s="3" t="str">
        <f>VLOOKUP(H13,Lich!$H$1:$L$51,2,0)</f>
        <v>14h00</v>
      </c>
      <c r="F13" s="78" t="s">
        <v>289</v>
      </c>
      <c r="H13" s="3">
        <f>VLOOKUP(A13,'xep ca'!A:B,2,0)</f>
        <v>11</v>
      </c>
      <c r="I13" s="3" t="str">
        <f t="shared" si="0"/>
        <v>11232N01</v>
      </c>
      <c r="J13" s="301" t="s">
        <v>3420</v>
      </c>
      <c r="K13" s="3">
        <f>VLOOKUP(H13,Lich!$H$1:$L$51,5,0)</f>
        <v>34</v>
      </c>
      <c r="L13" s="18">
        <v>89</v>
      </c>
      <c r="M13" s="3" t="str">
        <f t="shared" si="1"/>
        <v>112</v>
      </c>
      <c r="N13" s="3" t="str">
        <f t="shared" si="2"/>
        <v>302-304</v>
      </c>
      <c r="O13" s="3" t="str">
        <f t="shared" si="3"/>
        <v>A2</v>
      </c>
      <c r="P13" s="3">
        <v>4</v>
      </c>
      <c r="Q13" s="3">
        <f t="shared" si="4"/>
        <v>2809</v>
      </c>
    </row>
    <row r="14" spans="1:17">
      <c r="A14" s="331">
        <v>11232</v>
      </c>
      <c r="B14" s="66" t="s">
        <v>22</v>
      </c>
      <c r="C14" s="301" t="s">
        <v>199</v>
      </c>
      <c r="D14" s="3" t="str">
        <f>VLOOKUP(H14,Lich!$H$1:$L$51,4,0)</f>
        <v>17/06/2022</v>
      </c>
      <c r="E14" s="3" t="str">
        <f>VLOOKUP(H14,Lich!$H$1:$L$51,2,0)</f>
        <v>08h00</v>
      </c>
      <c r="F14" s="78" t="s">
        <v>300</v>
      </c>
      <c r="H14" s="3">
        <v>2</v>
      </c>
      <c r="I14" s="3" t="str">
        <f t="shared" si="0"/>
        <v>11232N03</v>
      </c>
      <c r="J14" s="301" t="s">
        <v>3420</v>
      </c>
      <c r="K14" s="3">
        <f>VLOOKUP(H14,Lich!$H$1:$L$51,5,0)</f>
        <v>33</v>
      </c>
      <c r="L14" s="18">
        <v>70</v>
      </c>
      <c r="M14" s="3" t="str">
        <f t="shared" si="1"/>
        <v>112</v>
      </c>
      <c r="N14" s="3" t="str">
        <f t="shared" si="2"/>
        <v>304,305</v>
      </c>
      <c r="O14" s="3" t="str">
        <f t="shared" si="3"/>
        <v>A2</v>
      </c>
      <c r="P14" s="3">
        <v>5</v>
      </c>
      <c r="Q14" s="3">
        <f t="shared" si="4"/>
        <v>3057</v>
      </c>
    </row>
    <row r="15" spans="1:17">
      <c r="A15" s="331">
        <v>11233</v>
      </c>
      <c r="B15" s="66" t="s">
        <v>1063</v>
      </c>
      <c r="C15" s="301" t="s">
        <v>108</v>
      </c>
      <c r="D15" s="3" t="str">
        <f>VLOOKUP(H15,Lich!$H$1:$L$51,4,0)</f>
        <v>15/06/2022</v>
      </c>
      <c r="E15" s="3" t="str">
        <f>VLOOKUP(H15,Lich!$H$1:$L$51,2,0)</f>
        <v>14h00</v>
      </c>
      <c r="F15" s="78" t="s">
        <v>454</v>
      </c>
      <c r="H15" s="3">
        <f>VLOOKUP(A15,'xep ca'!A:B,2,0)</f>
        <v>12</v>
      </c>
      <c r="I15" s="3" t="str">
        <f t="shared" si="0"/>
        <v>11233N01</v>
      </c>
      <c r="J15" s="301" t="s">
        <v>3420</v>
      </c>
      <c r="K15" s="3">
        <f>VLOOKUP(H15,Lich!$H$1:$L$51,5,0)</f>
        <v>30</v>
      </c>
      <c r="L15" s="18">
        <v>89</v>
      </c>
      <c r="M15" s="3" t="str">
        <f t="shared" si="1"/>
        <v>112</v>
      </c>
      <c r="N15" s="3" t="str">
        <f t="shared" si="2"/>
        <v>304-306</v>
      </c>
      <c r="O15" s="3" t="str">
        <f t="shared" si="3"/>
        <v>A2</v>
      </c>
      <c r="P15" s="3">
        <v>6</v>
      </c>
      <c r="Q15" s="3">
        <f t="shared" si="4"/>
        <v>1300</v>
      </c>
    </row>
    <row r="16" spans="1:17">
      <c r="A16" s="331">
        <v>11233</v>
      </c>
      <c r="B16" s="66" t="s">
        <v>1063</v>
      </c>
      <c r="C16" s="301" t="s">
        <v>199</v>
      </c>
      <c r="D16" s="3" t="str">
        <f>VLOOKUP(H16,Lich!$H$1:$L$51,4,0)</f>
        <v>01/06/2022</v>
      </c>
      <c r="E16" s="3" t="str">
        <f>VLOOKUP(H16,Lich!$H$1:$L$51,2,0)</f>
        <v>08h00</v>
      </c>
      <c r="F16" s="78" t="s">
        <v>289</v>
      </c>
      <c r="H16" s="3">
        <v>3</v>
      </c>
      <c r="I16" s="3" t="str">
        <f t="shared" si="0"/>
        <v>11233N03</v>
      </c>
      <c r="J16" s="301" t="s">
        <v>3420</v>
      </c>
      <c r="K16" s="3">
        <f>VLOOKUP(H16,Lich!$H$1:$L$51,5,0)</f>
        <v>5</v>
      </c>
      <c r="L16" s="18">
        <v>75</v>
      </c>
      <c r="M16" s="3" t="str">
        <f t="shared" si="1"/>
        <v>112</v>
      </c>
      <c r="N16" s="3" t="str">
        <f t="shared" si="2"/>
        <v>302-304</v>
      </c>
      <c r="O16" s="3" t="str">
        <f t="shared" si="3"/>
        <v>A2</v>
      </c>
      <c r="P16" s="3">
        <v>7</v>
      </c>
      <c r="Q16" s="3">
        <f t="shared" si="4"/>
        <v>2426</v>
      </c>
    </row>
    <row r="17" spans="1:17">
      <c r="A17" s="331">
        <v>11234</v>
      </c>
      <c r="B17" s="65" t="s">
        <v>325</v>
      </c>
      <c r="C17" s="301" t="s">
        <v>92</v>
      </c>
      <c r="D17" s="3" t="str">
        <f>VLOOKUP(H17,Lich!$H$1:$L$51,4,0)</f>
        <v>30/05/2022</v>
      </c>
      <c r="E17" s="3" t="str">
        <f>VLOOKUP(H17,Lich!$H$1:$L$51,2,0)</f>
        <v>08h00</v>
      </c>
      <c r="F17" s="78" t="s">
        <v>923</v>
      </c>
      <c r="H17" s="3">
        <v>1</v>
      </c>
      <c r="I17" s="3" t="str">
        <f t="shared" si="0"/>
        <v>11234N01</v>
      </c>
      <c r="J17" s="301" t="s">
        <v>3420</v>
      </c>
      <c r="K17" s="3">
        <f>VLOOKUP(H17,Lich!$H$1:$L$51,5,0)</f>
        <v>1</v>
      </c>
      <c r="L17" s="18">
        <v>52</v>
      </c>
      <c r="M17" s="3" t="str">
        <f t="shared" si="1"/>
        <v>112</v>
      </c>
      <c r="N17" s="3" t="str">
        <f t="shared" si="2"/>
        <v>309,310</v>
      </c>
      <c r="O17" s="3" t="str">
        <f t="shared" si="3"/>
        <v>A2</v>
      </c>
      <c r="P17" s="3">
        <v>8</v>
      </c>
      <c r="Q17" s="3">
        <f t="shared" si="4"/>
        <v>1820</v>
      </c>
    </row>
    <row r="18" spans="1:17">
      <c r="A18" s="331">
        <v>11234</v>
      </c>
      <c r="B18" s="66" t="s">
        <v>325</v>
      </c>
      <c r="C18" s="301" t="s">
        <v>97</v>
      </c>
      <c r="D18" s="3" t="str">
        <f>VLOOKUP(H18,Lich!$H$1:$L$51,4,0)</f>
        <v>30/05/2022</v>
      </c>
      <c r="E18" s="3" t="str">
        <f>VLOOKUP(H18,Lich!$H$1:$L$51,2,0)</f>
        <v>14h00</v>
      </c>
      <c r="F18" s="78" t="s">
        <v>3971</v>
      </c>
      <c r="H18" s="3">
        <f>VLOOKUP(A18,'xep ca'!A:B,2,0)</f>
        <v>10</v>
      </c>
      <c r="I18" s="3" t="str">
        <f t="shared" si="0"/>
        <v>11234N02</v>
      </c>
      <c r="J18" s="301" t="s">
        <v>3420</v>
      </c>
      <c r="K18" s="3">
        <f>VLOOKUP(H18,Lich!$H$1:$L$51,5,0)</f>
        <v>2</v>
      </c>
      <c r="L18" s="18">
        <v>51</v>
      </c>
      <c r="M18" s="3" t="str">
        <f t="shared" si="1"/>
        <v>112</v>
      </c>
      <c r="N18" s="3" t="str">
        <f t="shared" si="2"/>
        <v>308,309</v>
      </c>
      <c r="O18" s="3" t="str">
        <f t="shared" si="3"/>
        <v>A2</v>
      </c>
      <c r="P18" s="3">
        <v>9</v>
      </c>
      <c r="Q18" s="3">
        <f t="shared" si="4"/>
        <v>1031</v>
      </c>
    </row>
    <row r="19" spans="1:17">
      <c r="A19" s="331">
        <v>11236</v>
      </c>
      <c r="B19" s="65" t="s">
        <v>1066</v>
      </c>
      <c r="C19" s="301" t="s">
        <v>92</v>
      </c>
      <c r="D19" s="3" t="str">
        <f>VLOOKUP(H19,Lich!$H$1:$L$51,4,0)</f>
        <v>09/06/2022</v>
      </c>
      <c r="E19" s="3" t="str">
        <f>VLOOKUP(H19,Lich!$H$1:$L$51,2,0)</f>
        <v>08h00</v>
      </c>
      <c r="F19" s="78" t="s">
        <v>280</v>
      </c>
      <c r="H19" s="3">
        <f>VLOOKUP(A19,'xep ca'!A:B,2,0)</f>
        <v>23</v>
      </c>
      <c r="I19" s="3" t="str">
        <f t="shared" si="0"/>
        <v>11236N01</v>
      </c>
      <c r="J19" s="301" t="s">
        <v>3421</v>
      </c>
      <c r="K19" s="3">
        <f>VLOOKUP(H19,Lich!$H$1:$L$51,5,0)</f>
        <v>19</v>
      </c>
      <c r="L19" s="1">
        <v>55</v>
      </c>
      <c r="M19" s="3" t="str">
        <f t="shared" si="1"/>
        <v>112</v>
      </c>
      <c r="N19" s="3" t="str">
        <f t="shared" si="2"/>
        <v>302,303</v>
      </c>
      <c r="O19" s="3" t="str">
        <f t="shared" si="3"/>
        <v>A2</v>
      </c>
      <c r="P19" s="3">
        <v>10</v>
      </c>
      <c r="Q19" s="3">
        <f t="shared" si="4"/>
        <v>2195</v>
      </c>
    </row>
    <row r="20" spans="1:17">
      <c r="A20" s="331">
        <v>11236</v>
      </c>
      <c r="B20" s="65" t="s">
        <v>1066</v>
      </c>
      <c r="C20" s="301" t="s">
        <v>141</v>
      </c>
      <c r="D20" s="3" t="str">
        <f>VLOOKUP(H20,Lich!$H$1:$L$51,4,0)</f>
        <v>09/06/2022</v>
      </c>
      <c r="E20" s="3" t="str">
        <f>VLOOKUP(H20,Lich!$H$1:$L$51,2,0)</f>
        <v>14h00</v>
      </c>
      <c r="F20" s="78" t="s">
        <v>454</v>
      </c>
      <c r="H20" s="3">
        <v>32</v>
      </c>
      <c r="I20" s="3" t="str">
        <f t="shared" si="0"/>
        <v>11236N02</v>
      </c>
      <c r="J20" s="301" t="s">
        <v>3421</v>
      </c>
      <c r="K20" s="3">
        <f>VLOOKUP(H20,Lich!$H$1:$L$51,5,0)</f>
        <v>20</v>
      </c>
      <c r="L20" s="18">
        <v>76</v>
      </c>
      <c r="M20" s="3" t="str">
        <f t="shared" si="1"/>
        <v>112</v>
      </c>
      <c r="N20" s="3" t="str">
        <f t="shared" si="2"/>
        <v>304-306</v>
      </c>
      <c r="O20" s="3" t="str">
        <f t="shared" si="3"/>
        <v>A2</v>
      </c>
      <c r="P20" s="3">
        <v>11</v>
      </c>
      <c r="Q20" s="3">
        <f t="shared" si="4"/>
        <v>3364</v>
      </c>
    </row>
    <row r="21" spans="1:17">
      <c r="A21" s="331">
        <v>11244</v>
      </c>
      <c r="B21" s="66" t="s">
        <v>3380</v>
      </c>
      <c r="C21" s="301" t="s">
        <v>92</v>
      </c>
      <c r="D21" s="3" t="str">
        <f>VLOOKUP(H21,Lich!$H$1:$L$51,4,0)</f>
        <v>31/05/2022</v>
      </c>
      <c r="E21" s="3" t="str">
        <f>VLOOKUP(H21,Lich!$H$1:$L$51,2,0)</f>
        <v>08h00</v>
      </c>
      <c r="F21" s="78" t="s">
        <v>923</v>
      </c>
      <c r="H21" s="3">
        <f>VLOOKUP(A21,'xep ca'!A:B,2,0)</f>
        <v>19</v>
      </c>
      <c r="I21" s="3" t="str">
        <f t="shared" si="0"/>
        <v>11244N01</v>
      </c>
      <c r="J21" s="301" t="s">
        <v>3421</v>
      </c>
      <c r="K21" s="3">
        <f>VLOOKUP(H21,Lich!$H$1:$L$51,5,0)</f>
        <v>3</v>
      </c>
      <c r="L21" s="18">
        <v>44</v>
      </c>
      <c r="M21" s="3" t="str">
        <f t="shared" si="1"/>
        <v>112</v>
      </c>
      <c r="N21" s="3" t="str">
        <f t="shared" si="2"/>
        <v>309,310</v>
      </c>
      <c r="O21" s="3" t="str">
        <f t="shared" si="3"/>
        <v>A2</v>
      </c>
      <c r="P21" s="3">
        <v>12</v>
      </c>
      <c r="Q21" s="3">
        <f t="shared" si="4"/>
        <v>3236</v>
      </c>
    </row>
    <row r="22" spans="1:17">
      <c r="A22" s="331">
        <v>11401</v>
      </c>
      <c r="B22" s="65" t="s">
        <v>52</v>
      </c>
      <c r="C22" s="301" t="s">
        <v>3849</v>
      </c>
      <c r="D22" s="3" t="str">
        <f>VLOOKUP(H22,Lich!$H$1:$L$51,4,0)</f>
        <v>17/06/2022</v>
      </c>
      <c r="E22" s="3" t="str">
        <f>VLOOKUP(H22,Lich!$H$1:$L$51,2,0)</f>
        <v>08h00</v>
      </c>
      <c r="F22" s="78" t="s">
        <v>113</v>
      </c>
      <c r="H22" s="3">
        <f>VLOOKUP(A22,'xep ca'!A:B,2,0)</f>
        <v>2</v>
      </c>
      <c r="I22" s="3" t="str">
        <f t="shared" si="0"/>
        <v>11401N04</v>
      </c>
      <c r="J22" s="301" t="s">
        <v>3419</v>
      </c>
      <c r="K22" s="3">
        <f>VLOOKUP(H22,Lich!$H$1:$L$51,5,0)</f>
        <v>33</v>
      </c>
      <c r="L22" s="18">
        <v>1199</v>
      </c>
      <c r="M22" s="3" t="str">
        <f t="shared" si="1"/>
        <v>114</v>
      </c>
      <c r="N22" s="3" t="str">
        <f t="shared" si="2"/>
        <v>Nhà</v>
      </c>
      <c r="O22" s="3" t="e">
        <f t="shared" si="3"/>
        <v>#VALUE!</v>
      </c>
      <c r="P22" s="3">
        <v>13</v>
      </c>
      <c r="Q22" s="3">
        <f t="shared" si="4"/>
        <v>2819</v>
      </c>
    </row>
    <row r="23" spans="1:17">
      <c r="A23" s="331">
        <v>11402</v>
      </c>
      <c r="B23" s="65" t="s">
        <v>241</v>
      </c>
      <c r="C23" s="301" t="s">
        <v>108</v>
      </c>
      <c r="D23" s="3" t="str">
        <f>VLOOKUP(H23,Lich!$H$1:$L$51,4,0)</f>
        <v>15/06/2022</v>
      </c>
      <c r="E23" s="3" t="str">
        <f>VLOOKUP(H23,Lich!$H$1:$L$51,2,0)</f>
        <v>08h00</v>
      </c>
      <c r="F23" s="78" t="s">
        <v>289</v>
      </c>
      <c r="H23" s="3">
        <f>VLOOKUP(A23,'xep ca'!A:B,2,0)</f>
        <v>8</v>
      </c>
      <c r="I23" s="3" t="str">
        <f t="shared" si="0"/>
        <v>11402N01</v>
      </c>
      <c r="J23" s="301" t="s">
        <v>3419</v>
      </c>
      <c r="K23" s="3">
        <f>VLOOKUP(H23,Lich!$H$1:$L$51,5,0)</f>
        <v>29</v>
      </c>
      <c r="L23" s="1">
        <v>95</v>
      </c>
      <c r="M23" s="3" t="str">
        <f t="shared" si="1"/>
        <v>114</v>
      </c>
      <c r="N23" s="3" t="str">
        <f t="shared" si="2"/>
        <v>302-304</v>
      </c>
      <c r="O23" s="3" t="str">
        <f t="shared" si="3"/>
        <v>A2</v>
      </c>
      <c r="P23" s="3">
        <v>14</v>
      </c>
      <c r="Q23" s="3">
        <f t="shared" si="4"/>
        <v>2583</v>
      </c>
    </row>
    <row r="24" spans="1:17">
      <c r="A24" s="331">
        <v>11406</v>
      </c>
      <c r="B24" s="66" t="s">
        <v>161</v>
      </c>
      <c r="C24" s="301" t="s">
        <v>92</v>
      </c>
      <c r="D24" s="3" t="str">
        <f>VLOOKUP(H24,Lich!$H$1:$L$51,4,0)</f>
        <v>02/06/2022</v>
      </c>
      <c r="E24" s="3" t="str">
        <f>VLOOKUP(H24,Lich!$H$1:$L$51,2,0)</f>
        <v>08h00</v>
      </c>
      <c r="F24" s="78" t="s">
        <v>280</v>
      </c>
      <c r="H24" s="3">
        <f>VLOOKUP(A24,'xep ca'!A:B,2,0)</f>
        <v>20</v>
      </c>
      <c r="I24" s="3" t="str">
        <f t="shared" si="0"/>
        <v>11406N01</v>
      </c>
      <c r="J24" s="301" t="s">
        <v>3421</v>
      </c>
      <c r="K24" s="3">
        <f>VLOOKUP(H24,Lich!$H$1:$L$51,5,0)</f>
        <v>7</v>
      </c>
      <c r="L24" s="18">
        <v>48</v>
      </c>
      <c r="M24" s="3" t="str">
        <f t="shared" si="1"/>
        <v>114</v>
      </c>
      <c r="N24" s="3" t="str">
        <f t="shared" si="2"/>
        <v>302,303</v>
      </c>
      <c r="O24" s="3" t="str">
        <f t="shared" si="3"/>
        <v>A2</v>
      </c>
      <c r="P24" s="3">
        <v>15</v>
      </c>
      <c r="Q24" s="3">
        <f t="shared" si="4"/>
        <v>2980</v>
      </c>
    </row>
    <row r="25" spans="1:17">
      <c r="A25" s="331">
        <v>11413</v>
      </c>
      <c r="B25" s="66" t="s">
        <v>1078</v>
      </c>
      <c r="C25" s="301" t="s">
        <v>108</v>
      </c>
      <c r="D25" s="3" t="str">
        <f>VLOOKUP(H25,Lich!$H$1:$L$51,4,0)</f>
        <v>31/05/2022</v>
      </c>
      <c r="E25" s="3" t="str">
        <f>VLOOKUP(H25,Lich!$H$1:$L$51,2,0)</f>
        <v>08h00</v>
      </c>
      <c r="F25" s="78" t="s">
        <v>1034</v>
      </c>
      <c r="H25" s="3">
        <f>VLOOKUP(A25,'xep ca'!A:B,2,0)</f>
        <v>19</v>
      </c>
      <c r="I25" s="3" t="str">
        <f t="shared" si="0"/>
        <v>11413N01</v>
      </c>
      <c r="J25" s="301" t="s">
        <v>3421</v>
      </c>
      <c r="K25" s="3">
        <f>VLOOKUP(H25,Lich!$H$1:$L$51,5,0)</f>
        <v>3</v>
      </c>
      <c r="L25" s="1">
        <v>89</v>
      </c>
      <c r="M25" s="3" t="str">
        <f t="shared" si="1"/>
        <v>114</v>
      </c>
      <c r="N25" s="3" t="str">
        <f t="shared" si="2"/>
        <v>601-603</v>
      </c>
      <c r="O25" s="3" t="str">
        <f t="shared" si="3"/>
        <v>C2</v>
      </c>
      <c r="P25" s="3">
        <v>16</v>
      </c>
      <c r="Q25" s="3">
        <f t="shared" si="4"/>
        <v>622</v>
      </c>
    </row>
    <row r="26" spans="1:17">
      <c r="A26" s="331">
        <v>11420</v>
      </c>
      <c r="B26" s="65" t="s">
        <v>1080</v>
      </c>
      <c r="C26" s="301" t="s">
        <v>92</v>
      </c>
      <c r="D26" s="3" t="str">
        <f>VLOOKUP(H26,Lich!$H$1:$L$51,4,0)</f>
        <v>30/05/2022</v>
      </c>
      <c r="E26" s="3" t="str">
        <f>VLOOKUP(H26,Lich!$H$1:$L$51,2,0)</f>
        <v>14h00</v>
      </c>
      <c r="F26" s="78" t="s">
        <v>438</v>
      </c>
      <c r="H26" s="3">
        <f>VLOOKUP(A26,'xep ca'!A:B,2,0)</f>
        <v>10</v>
      </c>
      <c r="I26" s="3" t="str">
        <f t="shared" si="0"/>
        <v>11420N01</v>
      </c>
      <c r="J26" s="301" t="s">
        <v>3420</v>
      </c>
      <c r="K26" s="3">
        <f>VLOOKUP(H26,Lich!$H$1:$L$51,5,0)</f>
        <v>2</v>
      </c>
      <c r="L26" s="18">
        <v>49</v>
      </c>
      <c r="M26" s="3" t="str">
        <f t="shared" si="1"/>
        <v>114</v>
      </c>
      <c r="N26" s="3" t="str">
        <f t="shared" si="2"/>
        <v>601,602</v>
      </c>
      <c r="O26" s="3" t="str">
        <f t="shared" si="3"/>
        <v>C2</v>
      </c>
      <c r="P26" s="3">
        <v>17</v>
      </c>
      <c r="Q26" s="3">
        <f t="shared" si="4"/>
        <v>1908</v>
      </c>
    </row>
    <row r="27" spans="1:17">
      <c r="A27" s="331">
        <v>11428</v>
      </c>
      <c r="B27" s="65" t="s">
        <v>209</v>
      </c>
      <c r="C27" s="301" t="s">
        <v>108</v>
      </c>
      <c r="D27" s="3" t="str">
        <f>VLOOKUP(H27,Lich!$H$1:$L$51,4,0)</f>
        <v>17/06/2022</v>
      </c>
      <c r="E27" s="3" t="str">
        <f>VLOOKUP(H27,Lich!$H$1:$L$51,2,0)</f>
        <v>14h00</v>
      </c>
      <c r="F27" s="78" t="s">
        <v>3982</v>
      </c>
      <c r="H27" s="3">
        <f>VLOOKUP(A27,'xep ca'!A:B,2,0)</f>
        <v>11</v>
      </c>
      <c r="I27" s="3" t="str">
        <f t="shared" si="0"/>
        <v>11428N01</v>
      </c>
      <c r="J27" s="301" t="s">
        <v>3420</v>
      </c>
      <c r="K27" s="3">
        <f>VLOOKUP(H27,Lich!$H$1:$L$51,5,0)</f>
        <v>34</v>
      </c>
      <c r="L27" s="1">
        <v>113</v>
      </c>
      <c r="M27" s="3" t="str">
        <f t="shared" si="1"/>
        <v>114</v>
      </c>
      <c r="N27" s="3" t="str">
        <f t="shared" si="2"/>
        <v>305-308</v>
      </c>
      <c r="O27" s="3" t="str">
        <f t="shared" si="3"/>
        <v>A2</v>
      </c>
      <c r="P27" s="3">
        <v>18</v>
      </c>
      <c r="Q27" s="3">
        <f t="shared" si="4"/>
        <v>1779</v>
      </c>
    </row>
    <row r="28" spans="1:17">
      <c r="A28" s="331">
        <v>11431</v>
      </c>
      <c r="B28" s="65" t="s">
        <v>930</v>
      </c>
      <c r="C28" s="301" t="s">
        <v>108</v>
      </c>
      <c r="D28" s="3" t="str">
        <f>VLOOKUP(H28,Lich!$H$1:$L$51,4,0)</f>
        <v>06/06/2022</v>
      </c>
      <c r="E28" s="3" t="str">
        <f>VLOOKUP(H28,Lich!$H$1:$L$51,2,0)</f>
        <v>08h00</v>
      </c>
      <c r="F28" s="78" t="s">
        <v>922</v>
      </c>
      <c r="H28" s="3">
        <f>VLOOKUP(A28,'xep ca'!A:B,2,0)</f>
        <v>4</v>
      </c>
      <c r="I28" s="3" t="str">
        <f t="shared" si="0"/>
        <v>11431N01</v>
      </c>
      <c r="J28" s="301" t="s">
        <v>3419</v>
      </c>
      <c r="K28" s="3">
        <f>VLOOKUP(H28,Lich!$H$1:$L$51,5,0)</f>
        <v>13</v>
      </c>
      <c r="L28" s="18">
        <v>111</v>
      </c>
      <c r="M28" s="3" t="str">
        <f t="shared" si="1"/>
        <v>114</v>
      </c>
      <c r="N28" s="3" t="str">
        <f t="shared" si="2"/>
        <v>302-305</v>
      </c>
      <c r="O28" s="3" t="str">
        <f t="shared" si="3"/>
        <v>A2</v>
      </c>
      <c r="P28" s="3">
        <v>19</v>
      </c>
      <c r="Q28" s="3">
        <f t="shared" si="4"/>
        <v>2369</v>
      </c>
    </row>
    <row r="29" spans="1:17">
      <c r="A29" s="331">
        <v>11436</v>
      </c>
      <c r="B29" s="65" t="s">
        <v>1082</v>
      </c>
      <c r="C29" s="301" t="s">
        <v>108</v>
      </c>
      <c r="D29" s="3" t="str">
        <f>VLOOKUP(H29,Lich!$H$1:$L$51,4,0)</f>
        <v>15/06/2022</v>
      </c>
      <c r="E29" s="3" t="str">
        <f>VLOOKUP(H29,Lich!$H$1:$L$51,2,0)</f>
        <v>14h00</v>
      </c>
      <c r="F29" s="78" t="s">
        <v>1017</v>
      </c>
      <c r="H29" s="3">
        <f>VLOOKUP(A29,'xep ca'!A:B,2,0)</f>
        <v>12</v>
      </c>
      <c r="I29" s="3" t="str">
        <f t="shared" si="0"/>
        <v>11436N01</v>
      </c>
      <c r="J29" s="301" t="s">
        <v>3420</v>
      </c>
      <c r="K29" s="3">
        <f>VLOOKUP(H29,Lich!$H$1:$L$51,5,0)</f>
        <v>30</v>
      </c>
      <c r="L29" s="18">
        <v>93</v>
      </c>
      <c r="M29" s="3" t="str">
        <f t="shared" si="1"/>
        <v>114</v>
      </c>
      <c r="N29" s="3" t="str">
        <f t="shared" si="2"/>
        <v>307-309</v>
      </c>
      <c r="O29" s="3" t="str">
        <f t="shared" si="3"/>
        <v>A2</v>
      </c>
      <c r="P29" s="3">
        <v>20</v>
      </c>
      <c r="Q29" s="3">
        <f t="shared" si="4"/>
        <v>1290</v>
      </c>
    </row>
    <row r="30" spans="1:17">
      <c r="A30" s="331">
        <v>11438</v>
      </c>
      <c r="B30" s="65" t="s">
        <v>949</v>
      </c>
      <c r="C30" s="301" t="s">
        <v>108</v>
      </c>
      <c r="D30" s="3" t="str">
        <f>VLOOKUP(H30,Lich!$H$1:$L$51,4,0)</f>
        <v>02/06/2022</v>
      </c>
      <c r="E30" s="3" t="str">
        <f>VLOOKUP(H30,Lich!$H$1:$L$51,2,0)</f>
        <v>08h00</v>
      </c>
      <c r="F30" s="78" t="s">
        <v>454</v>
      </c>
      <c r="H30" s="3">
        <f>VLOOKUP(A30,'xep ca'!A:B,2,0)</f>
        <v>20</v>
      </c>
      <c r="I30" s="3" t="str">
        <f t="shared" si="0"/>
        <v>11438N01</v>
      </c>
      <c r="J30" s="301" t="s">
        <v>3421</v>
      </c>
      <c r="K30" s="3">
        <f>VLOOKUP(H30,Lich!$H$1:$L$51,5,0)</f>
        <v>7</v>
      </c>
      <c r="L30" s="18">
        <v>94</v>
      </c>
      <c r="M30" s="3" t="str">
        <f t="shared" si="1"/>
        <v>114</v>
      </c>
      <c r="N30" s="3" t="str">
        <f t="shared" si="2"/>
        <v>304-306</v>
      </c>
      <c r="O30" s="3" t="str">
        <f t="shared" si="3"/>
        <v>A2</v>
      </c>
      <c r="P30" s="3">
        <v>21</v>
      </c>
      <c r="Q30" s="3">
        <f t="shared" si="4"/>
        <v>2160</v>
      </c>
    </row>
    <row r="31" spans="1:17">
      <c r="A31" s="331">
        <v>11440</v>
      </c>
      <c r="B31" s="66" t="s">
        <v>1084</v>
      </c>
      <c r="C31" s="301" t="s">
        <v>92</v>
      </c>
      <c r="D31" s="3" t="str">
        <f>VLOOKUP(H31,Lich!$H$1:$L$51,4,0)</f>
        <v>18/06/2022</v>
      </c>
      <c r="E31" s="3" t="str">
        <f>VLOOKUP(H31,Lich!$H$1:$L$51,2,0)</f>
        <v>08h00</v>
      </c>
      <c r="F31" s="78" t="s">
        <v>280</v>
      </c>
      <c r="H31" s="3">
        <f>VLOOKUP(A31,'xep ca'!A:B,2,0)</f>
        <v>27</v>
      </c>
      <c r="I31" s="3" t="str">
        <f t="shared" si="0"/>
        <v>11440N01</v>
      </c>
      <c r="J31" s="301" t="s">
        <v>3421</v>
      </c>
      <c r="K31" s="3">
        <f>VLOOKUP(H31,Lich!$H$1:$L$51,5,0)</f>
        <v>35</v>
      </c>
      <c r="L31" s="18">
        <v>48</v>
      </c>
      <c r="M31" s="3" t="str">
        <f t="shared" si="1"/>
        <v>114</v>
      </c>
      <c r="N31" s="3" t="str">
        <f t="shared" si="2"/>
        <v>302,303</v>
      </c>
      <c r="O31" s="3" t="str">
        <f t="shared" si="3"/>
        <v>A2</v>
      </c>
      <c r="P31" s="3">
        <v>22</v>
      </c>
      <c r="Q31" s="3">
        <f t="shared" si="4"/>
        <v>2405</v>
      </c>
    </row>
    <row r="32" spans="1:17">
      <c r="A32" s="331">
        <v>11444</v>
      </c>
      <c r="B32" s="66" t="s">
        <v>1085</v>
      </c>
      <c r="C32" s="301" t="s">
        <v>108</v>
      </c>
      <c r="D32" s="3" t="str">
        <f>VLOOKUP(H32,Lich!$H$1:$L$51,4,0)</f>
        <v>06/06/2022</v>
      </c>
      <c r="E32" s="3" t="str">
        <f>VLOOKUP(H32,Lich!$H$1:$L$51,2,0)</f>
        <v>14h00</v>
      </c>
      <c r="F32" s="78" t="s">
        <v>289</v>
      </c>
      <c r="H32" s="3">
        <f>VLOOKUP(A32,'xep ca'!A:B,2,0)</f>
        <v>13</v>
      </c>
      <c r="I32" s="3" t="str">
        <f t="shared" si="0"/>
        <v>11444N01</v>
      </c>
      <c r="J32" s="301" t="s">
        <v>3420</v>
      </c>
      <c r="K32" s="3">
        <f>VLOOKUP(H32,Lich!$H$1:$L$51,5,0)</f>
        <v>14</v>
      </c>
      <c r="L32" s="18">
        <v>90</v>
      </c>
      <c r="M32" s="3" t="str">
        <f t="shared" si="1"/>
        <v>114</v>
      </c>
      <c r="N32" s="3" t="str">
        <f t="shared" si="2"/>
        <v>302-304</v>
      </c>
      <c r="O32" s="3" t="str">
        <f t="shared" si="3"/>
        <v>A2</v>
      </c>
      <c r="P32" s="3">
        <v>23</v>
      </c>
      <c r="Q32" s="3">
        <f t="shared" si="4"/>
        <v>1825</v>
      </c>
    </row>
    <row r="33" spans="1:17">
      <c r="A33" s="331">
        <v>11445</v>
      </c>
      <c r="B33" s="66" t="s">
        <v>1086</v>
      </c>
      <c r="C33" s="301" t="s">
        <v>108</v>
      </c>
      <c r="D33" s="3" t="str">
        <f>VLOOKUP(H33,Lich!$H$1:$L$51,4,0)</f>
        <v>01/06/2022</v>
      </c>
      <c r="E33" s="3" t="str">
        <f>VLOOKUP(H33,Lich!$H$1:$L$51,2,0)</f>
        <v>14h00</v>
      </c>
      <c r="F33" s="78" t="s">
        <v>289</v>
      </c>
      <c r="H33" s="3">
        <f>VLOOKUP(A33,'xep ca'!A:B,2,0)</f>
        <v>18</v>
      </c>
      <c r="I33" s="3" t="str">
        <f t="shared" si="0"/>
        <v>11445N01</v>
      </c>
      <c r="J33" s="301" t="s">
        <v>3420</v>
      </c>
      <c r="K33" s="3">
        <f>VLOOKUP(H33,Lich!$H$1:$L$51,5,0)</f>
        <v>6</v>
      </c>
      <c r="L33" s="18">
        <v>106</v>
      </c>
      <c r="M33" s="3" t="str">
        <f t="shared" si="1"/>
        <v>114</v>
      </c>
      <c r="N33" s="3" t="str">
        <f t="shared" si="2"/>
        <v>302-304</v>
      </c>
      <c r="O33" s="3" t="str">
        <f t="shared" si="3"/>
        <v>A2</v>
      </c>
      <c r="P33" s="3">
        <v>24</v>
      </c>
      <c r="Q33" s="3">
        <f t="shared" si="4"/>
        <v>868</v>
      </c>
    </row>
    <row r="34" spans="1:17">
      <c r="A34" s="331">
        <v>11446</v>
      </c>
      <c r="B34" s="66" t="s">
        <v>1087</v>
      </c>
      <c r="C34" s="301" t="s">
        <v>108</v>
      </c>
      <c r="D34" s="3" t="str">
        <f>VLOOKUP(H34,Lich!$H$1:$L$51,4,0)</f>
        <v>08/06/2022</v>
      </c>
      <c r="E34" s="3" t="str">
        <f>VLOOKUP(H34,Lich!$H$1:$L$51,2,0)</f>
        <v>08h00</v>
      </c>
      <c r="F34" s="78" t="s">
        <v>922</v>
      </c>
      <c r="H34" s="3">
        <f>VLOOKUP(A34,'xep ca'!A:B,2,0)</f>
        <v>5</v>
      </c>
      <c r="I34" s="3" t="str">
        <f t="shared" si="0"/>
        <v>11446N01</v>
      </c>
      <c r="J34" s="301" t="s">
        <v>3419</v>
      </c>
      <c r="K34" s="3">
        <f>VLOOKUP(H34,Lich!$H$1:$L$51,5,0)</f>
        <v>17</v>
      </c>
      <c r="L34" s="18">
        <v>112</v>
      </c>
      <c r="M34" s="3" t="str">
        <f t="shared" si="1"/>
        <v>114</v>
      </c>
      <c r="N34" s="3" t="str">
        <f t="shared" si="2"/>
        <v>302-305</v>
      </c>
      <c r="O34" s="3" t="str">
        <f t="shared" si="3"/>
        <v>A2</v>
      </c>
      <c r="P34" s="3">
        <v>25</v>
      </c>
      <c r="Q34" s="3">
        <f t="shared" si="4"/>
        <v>1013</v>
      </c>
    </row>
    <row r="35" spans="1:17">
      <c r="A35" s="331">
        <v>11448</v>
      </c>
      <c r="B35" s="66" t="s">
        <v>1088</v>
      </c>
      <c r="C35" s="301" t="s">
        <v>108</v>
      </c>
      <c r="D35" s="3" t="str">
        <f>VLOOKUP(H35,Lich!$H$1:$L$51,4,0)</f>
        <v>10/06/2022</v>
      </c>
      <c r="E35" s="3" t="str">
        <f>VLOOKUP(H35,Lich!$H$1:$L$51,2,0)</f>
        <v>14h00</v>
      </c>
      <c r="F35" s="78" t="s">
        <v>1017</v>
      </c>
      <c r="H35" s="3">
        <f>VLOOKUP(A35,'xep ca'!A:B,2,0)</f>
        <v>15</v>
      </c>
      <c r="I35" s="3" t="str">
        <f t="shared" si="0"/>
        <v>11448N01</v>
      </c>
      <c r="J35" s="301" t="s">
        <v>3420</v>
      </c>
      <c r="K35" s="3">
        <f>VLOOKUP(H35,Lich!$H$1:$L$51,5,0)</f>
        <v>22</v>
      </c>
      <c r="L35" s="18">
        <v>87</v>
      </c>
      <c r="M35" s="3" t="str">
        <f t="shared" si="1"/>
        <v>114</v>
      </c>
      <c r="N35" s="3" t="str">
        <f t="shared" si="2"/>
        <v>307-309</v>
      </c>
      <c r="O35" s="3" t="str">
        <f t="shared" si="3"/>
        <v>A2</v>
      </c>
      <c r="P35" s="3">
        <v>26</v>
      </c>
      <c r="Q35" s="3">
        <f t="shared" si="4"/>
        <v>953</v>
      </c>
    </row>
    <row r="36" spans="1:17">
      <c r="A36" s="331">
        <v>11449</v>
      </c>
      <c r="B36" s="66" t="s">
        <v>462</v>
      </c>
      <c r="C36" s="301" t="s">
        <v>103</v>
      </c>
      <c r="D36" s="3" t="str">
        <f>VLOOKUP(H36,Lich!$H$1:$L$51,4,0)</f>
        <v>13/06/2022</v>
      </c>
      <c r="E36" s="3" t="str">
        <f>VLOOKUP(H36,Lich!$H$1:$L$51,2,0)</f>
        <v>14h00</v>
      </c>
      <c r="F36" s="78" t="s">
        <v>337</v>
      </c>
      <c r="H36" s="3">
        <v>21</v>
      </c>
      <c r="I36" s="3" t="str">
        <f t="shared" si="0"/>
        <v>11449N01</v>
      </c>
      <c r="J36" s="301" t="s">
        <v>3420</v>
      </c>
      <c r="K36" s="3">
        <f>VLOOKUP(H36,Lich!$H$1:$L$51,5,0)</f>
        <v>26</v>
      </c>
      <c r="L36" s="18">
        <v>179</v>
      </c>
      <c r="M36" s="3" t="str">
        <f t="shared" si="1"/>
        <v>114</v>
      </c>
      <c r="N36" s="3" t="str">
        <f t="shared" si="2"/>
        <v>Tầng 4</v>
      </c>
      <c r="O36" s="3" t="str">
        <f t="shared" si="3"/>
        <v>C2</v>
      </c>
      <c r="P36" s="3">
        <v>27</v>
      </c>
      <c r="Q36" s="3">
        <f t="shared" si="4"/>
        <v>218</v>
      </c>
    </row>
    <row r="37" spans="1:17">
      <c r="A37" s="331">
        <v>11452</v>
      </c>
      <c r="B37" s="65" t="s">
        <v>1089</v>
      </c>
      <c r="C37" s="301" t="s">
        <v>92</v>
      </c>
      <c r="D37" s="3" t="str">
        <f>VLOOKUP(H37,Lich!$H$1:$L$51,4,0)</f>
        <v>03/06/2022</v>
      </c>
      <c r="E37" s="3" t="str">
        <f>VLOOKUP(H37,Lich!$H$1:$L$51,2,0)</f>
        <v>14h00</v>
      </c>
      <c r="F37" s="78" t="s">
        <v>1614</v>
      </c>
      <c r="H37" s="3">
        <f>VLOOKUP(A37,'xep ca'!A:B,2,0)</f>
        <v>17</v>
      </c>
      <c r="I37" s="3" t="str">
        <f t="shared" si="0"/>
        <v>11452N01</v>
      </c>
      <c r="J37" s="301" t="s">
        <v>3422</v>
      </c>
      <c r="K37" s="3">
        <f>VLOOKUP(H37,Lich!$H$1:$L$51,5,0)</f>
        <v>10</v>
      </c>
      <c r="L37" s="18">
        <v>9</v>
      </c>
      <c r="M37" s="3" t="str">
        <f t="shared" si="1"/>
        <v>114</v>
      </c>
      <c r="N37" s="3" t="str">
        <f t="shared" si="2"/>
        <v>304</v>
      </c>
      <c r="O37" s="3" t="s">
        <v>115</v>
      </c>
      <c r="P37" s="3">
        <v>32</v>
      </c>
      <c r="Q37" s="3">
        <f t="shared" si="4"/>
        <v>803</v>
      </c>
    </row>
    <row r="38" spans="1:17">
      <c r="A38" s="331">
        <v>11454</v>
      </c>
      <c r="B38" s="66" t="s">
        <v>465</v>
      </c>
      <c r="C38" s="301" t="s">
        <v>101</v>
      </c>
      <c r="D38" s="3" t="str">
        <f>VLOOKUP(H38,Lich!$H$1:$L$51,4,0)</f>
        <v>07/06/2022</v>
      </c>
      <c r="E38" s="3" t="str">
        <f>VLOOKUP(H38,Lich!$H$1:$L$51,2,0)</f>
        <v>08h00</v>
      </c>
      <c r="F38" s="78" t="s">
        <v>3955</v>
      </c>
      <c r="H38" s="3">
        <v>22</v>
      </c>
      <c r="I38" s="3" t="str">
        <f t="shared" si="0"/>
        <v>11454N01</v>
      </c>
      <c r="J38" s="301" t="s">
        <v>3420</v>
      </c>
      <c r="K38" s="3">
        <f>VLOOKUP(H38,Lich!$H$1:$L$51,5,0)</f>
        <v>15</v>
      </c>
      <c r="L38" s="1">
        <v>233</v>
      </c>
      <c r="M38" s="3" t="str">
        <f t="shared" si="1"/>
        <v>114</v>
      </c>
      <c r="N38" s="3" t="str">
        <f t="shared" si="2"/>
        <v>Tầng 3,4</v>
      </c>
      <c r="O38" s="3" t="str">
        <f t="shared" ref="O38:O53" si="5">IF(LEFT(F38,3)="Nhà",MID(F38,FIND("(",F38)+1,FIND(")",F38)-FIND("(",F38)-1),RIGHT(F38,2))</f>
        <v>C2</v>
      </c>
    </row>
    <row r="39" spans="1:17">
      <c r="A39" s="331">
        <v>11456</v>
      </c>
      <c r="B39" s="66" t="s">
        <v>1092</v>
      </c>
      <c r="C39" s="301" t="s">
        <v>92</v>
      </c>
      <c r="D39" s="3" t="str">
        <f>VLOOKUP(H39,Lich!$H$1:$L$51,4,0)</f>
        <v>01/06/2022</v>
      </c>
      <c r="E39" s="3" t="str">
        <f>VLOOKUP(H39,Lich!$H$1:$L$51,2,0)</f>
        <v>14h00</v>
      </c>
      <c r="F39" s="78" t="s">
        <v>202</v>
      </c>
      <c r="H39" s="3">
        <f>VLOOKUP(A39,'xep ca'!A:B,2,0)</f>
        <v>18</v>
      </c>
      <c r="I39" s="3" t="str">
        <f t="shared" si="0"/>
        <v>11456N01</v>
      </c>
      <c r="J39" s="301" t="s">
        <v>3422</v>
      </c>
      <c r="K39" s="3">
        <f>VLOOKUP(H39,Lich!$H$1:$L$51,5,0)</f>
        <v>6</v>
      </c>
      <c r="L39" s="1">
        <v>46</v>
      </c>
      <c r="M39" s="3" t="str">
        <f t="shared" si="1"/>
        <v>114</v>
      </c>
      <c r="N39" s="3" t="str">
        <f t="shared" si="2"/>
        <v>305,306</v>
      </c>
      <c r="O39" s="3" t="str">
        <f t="shared" si="5"/>
        <v>A2</v>
      </c>
    </row>
    <row r="40" spans="1:17">
      <c r="A40" s="331">
        <v>11457</v>
      </c>
      <c r="B40" s="65" t="s">
        <v>1093</v>
      </c>
      <c r="C40" s="301" t="s">
        <v>92</v>
      </c>
      <c r="D40" s="3" t="str">
        <f>VLOOKUP(H40,Lich!$H$1:$L$51,4,0)</f>
        <v>30/05/2022</v>
      </c>
      <c r="E40" s="3" t="str">
        <f>VLOOKUP(H40,Lich!$H$1:$L$51,2,0)</f>
        <v>14h00</v>
      </c>
      <c r="F40" s="78" t="s">
        <v>296</v>
      </c>
      <c r="H40" s="3">
        <f>VLOOKUP(A40,'xep ca'!A:B,2,0)</f>
        <v>10</v>
      </c>
      <c r="I40" s="3" t="str">
        <f t="shared" si="0"/>
        <v>11457N01</v>
      </c>
      <c r="J40" s="301" t="s">
        <v>3422</v>
      </c>
      <c r="K40" s="3">
        <f>VLOOKUP(H40,Lich!$H$1:$L$51,5,0)</f>
        <v>2</v>
      </c>
      <c r="L40" s="18">
        <v>10</v>
      </c>
      <c r="M40" s="3" t="str">
        <f t="shared" si="1"/>
        <v>114</v>
      </c>
      <c r="N40" s="3" t="str">
        <f t="shared" si="2"/>
        <v>603</v>
      </c>
      <c r="O40" s="3" t="str">
        <f t="shared" si="5"/>
        <v>C2</v>
      </c>
    </row>
    <row r="41" spans="1:17">
      <c r="A41" s="331">
        <v>11459</v>
      </c>
      <c r="B41" s="66" t="s">
        <v>1094</v>
      </c>
      <c r="C41" s="301" t="s">
        <v>92</v>
      </c>
      <c r="D41" s="3" t="str">
        <f>VLOOKUP(H41,Lich!$H$1:$L$51,4,0)</f>
        <v>09/06/2022</v>
      </c>
      <c r="E41" s="3" t="str">
        <f>VLOOKUP(H41,Lich!$H$1:$L$51,2,0)</f>
        <v>08h00</v>
      </c>
      <c r="F41" s="78" t="s">
        <v>300</v>
      </c>
      <c r="H41" s="3">
        <f>VLOOKUP(A41,'xep ca'!A:B,2,0)</f>
        <v>23</v>
      </c>
      <c r="I41" s="3" t="str">
        <f t="shared" si="0"/>
        <v>11459N01</v>
      </c>
      <c r="J41" s="301" t="s">
        <v>3421</v>
      </c>
      <c r="K41" s="3">
        <f>VLOOKUP(H41,Lich!$H$1:$L$51,5,0)</f>
        <v>19</v>
      </c>
      <c r="L41" s="18">
        <v>45</v>
      </c>
      <c r="M41" s="3" t="str">
        <f t="shared" si="1"/>
        <v>114</v>
      </c>
      <c r="N41" s="3" t="str">
        <f t="shared" si="2"/>
        <v>304,305</v>
      </c>
      <c r="O41" s="3" t="str">
        <f t="shared" si="5"/>
        <v>A2</v>
      </c>
    </row>
    <row r="42" spans="1:17">
      <c r="A42" s="331">
        <v>11464</v>
      </c>
      <c r="B42" s="66" t="s">
        <v>353</v>
      </c>
      <c r="C42" s="301" t="s">
        <v>103</v>
      </c>
      <c r="D42" s="3" t="str">
        <f>VLOOKUP(H42,Lich!$H$1:$L$51,4,0)</f>
        <v>06/06/2022</v>
      </c>
      <c r="E42" s="3" t="str">
        <f>VLOOKUP(H42,Lich!$H$1:$L$51,2,0)</f>
        <v>14h00</v>
      </c>
      <c r="F42" s="78" t="s">
        <v>4000</v>
      </c>
      <c r="H42" s="3">
        <f>VLOOKUP(A42,'xep ca'!A:B,2,0)</f>
        <v>13</v>
      </c>
      <c r="I42" s="3" t="str">
        <f t="shared" si="0"/>
        <v>11464N01</v>
      </c>
      <c r="J42" s="301" t="s">
        <v>3420</v>
      </c>
      <c r="K42" s="3">
        <f>VLOOKUP(H42,Lich!$H$1:$L$51,5,0)</f>
        <v>14</v>
      </c>
      <c r="L42" s="18">
        <v>155</v>
      </c>
      <c r="M42" s="3" t="str">
        <f t="shared" si="1"/>
        <v>114</v>
      </c>
      <c r="N42" s="3" t="str">
        <f t="shared" si="2"/>
        <v>305-309</v>
      </c>
      <c r="O42" s="3" t="str">
        <f t="shared" si="5"/>
        <v>A2</v>
      </c>
    </row>
    <row r="43" spans="1:17">
      <c r="A43" s="331">
        <v>11466</v>
      </c>
      <c r="B43" s="66" t="s">
        <v>1095</v>
      </c>
      <c r="C43" s="301" t="s">
        <v>108</v>
      </c>
      <c r="D43" s="3" t="str">
        <f>VLOOKUP(H43,Lich!$H$1:$L$51,4,0)</f>
        <v>11/06/2022</v>
      </c>
      <c r="E43" s="3" t="str">
        <f>VLOOKUP(H43,Lich!$H$1:$L$51,2,0)</f>
        <v>08h00</v>
      </c>
      <c r="F43" s="78" t="s">
        <v>289</v>
      </c>
      <c r="H43" s="3">
        <f>VLOOKUP(A43,'xep ca'!A:B,2,0)</f>
        <v>24</v>
      </c>
      <c r="I43" s="3" t="str">
        <f t="shared" si="0"/>
        <v>11466N01</v>
      </c>
      <c r="J43" s="301" t="s">
        <v>3421</v>
      </c>
      <c r="K43" s="3">
        <f>VLOOKUP(H43,Lich!$H$1:$L$51,5,0)</f>
        <v>23</v>
      </c>
      <c r="L43" s="18">
        <v>85</v>
      </c>
      <c r="M43" s="3" t="str">
        <f t="shared" si="1"/>
        <v>114</v>
      </c>
      <c r="N43" s="3" t="str">
        <f t="shared" si="2"/>
        <v>302-304</v>
      </c>
      <c r="O43" s="3" t="str">
        <f t="shared" si="5"/>
        <v>A2</v>
      </c>
    </row>
    <row r="44" spans="1:17">
      <c r="A44" s="331">
        <v>11467</v>
      </c>
      <c r="B44" s="65" t="s">
        <v>1096</v>
      </c>
      <c r="C44" s="301" t="s">
        <v>92</v>
      </c>
      <c r="D44" s="3" t="str">
        <f>VLOOKUP(H44,Lich!$H$1:$L$51,4,0)</f>
        <v>14/06/2022</v>
      </c>
      <c r="E44" s="3" t="str">
        <f>VLOOKUP(H44,Lich!$H$1:$L$51,2,0)</f>
        <v>08h00</v>
      </c>
      <c r="F44" s="78" t="s">
        <v>280</v>
      </c>
      <c r="H44" s="3">
        <f>VLOOKUP(A44,'xep ca'!A:B,2,0)</f>
        <v>25</v>
      </c>
      <c r="I44" s="3" t="str">
        <f t="shared" si="0"/>
        <v>11467N01</v>
      </c>
      <c r="J44" s="301" t="s">
        <v>3421</v>
      </c>
      <c r="K44" s="3">
        <f>VLOOKUP(H44,Lich!$H$1:$L$51,5,0)</f>
        <v>27</v>
      </c>
      <c r="L44" s="18">
        <v>56</v>
      </c>
      <c r="M44" s="3" t="str">
        <f t="shared" si="1"/>
        <v>114</v>
      </c>
      <c r="N44" s="3" t="str">
        <f t="shared" si="2"/>
        <v>302,303</v>
      </c>
      <c r="O44" s="3" t="str">
        <f t="shared" si="5"/>
        <v>A2</v>
      </c>
    </row>
    <row r="45" spans="1:17">
      <c r="A45" s="331">
        <v>11469</v>
      </c>
      <c r="B45" s="66" t="s">
        <v>931</v>
      </c>
      <c r="C45" s="301" t="s">
        <v>92</v>
      </c>
      <c r="D45" s="3" t="str">
        <f>VLOOKUP(H45,Lich!$H$1:$L$51,4,0)</f>
        <v>31/05/2022</v>
      </c>
      <c r="E45" s="3" t="str">
        <f>VLOOKUP(H45,Lich!$H$1:$L$51,2,0)</f>
        <v>08h00</v>
      </c>
      <c r="F45" s="78" t="s">
        <v>343</v>
      </c>
      <c r="H45" s="3">
        <f>VLOOKUP(A45,'xep ca'!A:B,2,0)</f>
        <v>19</v>
      </c>
      <c r="I45" s="3" t="str">
        <f t="shared" si="0"/>
        <v>11469N01</v>
      </c>
      <c r="J45" s="301" t="s">
        <v>3421</v>
      </c>
      <c r="K45" s="3">
        <f>VLOOKUP(H45,Lich!$H$1:$L$51,5,0)</f>
        <v>3</v>
      </c>
      <c r="L45" s="18">
        <v>13</v>
      </c>
      <c r="M45" s="3" t="str">
        <f t="shared" si="1"/>
        <v>114</v>
      </c>
      <c r="N45" s="3" t="str">
        <f t="shared" si="2"/>
        <v>605</v>
      </c>
      <c r="O45" s="3" t="str">
        <f t="shared" si="5"/>
        <v>C2</v>
      </c>
    </row>
    <row r="46" spans="1:17">
      <c r="A46" s="331">
        <v>11471</v>
      </c>
      <c r="B46" s="66" t="s">
        <v>1097</v>
      </c>
      <c r="C46" s="301" t="s">
        <v>108</v>
      </c>
      <c r="D46" s="3" t="str">
        <f>VLOOKUP(H46,Lich!$H$1:$L$51,4,0)</f>
        <v>01/06/2022</v>
      </c>
      <c r="E46" s="3" t="str">
        <f>VLOOKUP(H46,Lich!$H$1:$L$51,2,0)</f>
        <v>08h00</v>
      </c>
      <c r="F46" s="78" t="s">
        <v>443</v>
      </c>
      <c r="H46" s="3">
        <f>VLOOKUP(A46,'xep ca'!A:B,2,0)</f>
        <v>3</v>
      </c>
      <c r="I46" s="3" t="str">
        <f t="shared" si="0"/>
        <v>11471N01</v>
      </c>
      <c r="J46" s="301" t="s">
        <v>3419</v>
      </c>
      <c r="K46" s="3">
        <f>VLOOKUP(H46,Lich!$H$1:$L$51,5,0)</f>
        <v>5</v>
      </c>
      <c r="L46" s="18">
        <v>108</v>
      </c>
      <c r="M46" s="3" t="str">
        <f t="shared" si="1"/>
        <v>114</v>
      </c>
      <c r="N46" s="3" t="str">
        <f t="shared" si="2"/>
        <v>305-307</v>
      </c>
      <c r="O46" s="3" t="str">
        <f t="shared" si="5"/>
        <v>A2</v>
      </c>
    </row>
    <row r="47" spans="1:17">
      <c r="A47" s="331">
        <v>11602</v>
      </c>
      <c r="B47" s="66" t="s">
        <v>457</v>
      </c>
      <c r="C47" s="301" t="s">
        <v>108</v>
      </c>
      <c r="D47" s="3" t="str">
        <f>VLOOKUP(H47,Lich!$H$1:$L$51,4,0)</f>
        <v>06/06/2022</v>
      </c>
      <c r="E47" s="3" t="str">
        <f>VLOOKUP(H47,Lich!$H$1:$L$51,2,0)</f>
        <v>08h00</v>
      </c>
      <c r="F47" s="78" t="s">
        <v>3961</v>
      </c>
      <c r="H47" s="3">
        <f>VLOOKUP(A47,'xep ca'!A:B,2,0)</f>
        <v>4</v>
      </c>
      <c r="I47" s="3" t="str">
        <f t="shared" si="0"/>
        <v>11602N01</v>
      </c>
      <c r="J47" s="301" t="s">
        <v>3419</v>
      </c>
      <c r="K47" s="3">
        <f>VLOOKUP(H47,Lich!$H$1:$L$51,5,0)</f>
        <v>13</v>
      </c>
      <c r="L47" s="18">
        <v>89</v>
      </c>
      <c r="M47" s="3" t="str">
        <f t="shared" si="1"/>
        <v>116</v>
      </c>
      <c r="N47" s="3" t="str">
        <f t="shared" si="2"/>
        <v>306-308</v>
      </c>
      <c r="O47" s="3" t="str">
        <f t="shared" si="5"/>
        <v>A2</v>
      </c>
    </row>
    <row r="48" spans="1:17">
      <c r="A48" s="331">
        <v>11603</v>
      </c>
      <c r="B48" s="66" t="s">
        <v>1057</v>
      </c>
      <c r="C48" s="301" t="s">
        <v>108</v>
      </c>
      <c r="D48" s="3" t="str">
        <f>VLOOKUP(H48,Lich!$H$1:$L$51,4,0)</f>
        <v>01/06/2022</v>
      </c>
      <c r="E48" s="3" t="str">
        <f>VLOOKUP(H48,Lich!$H$1:$L$51,2,0)</f>
        <v>08h00</v>
      </c>
      <c r="F48" s="78" t="s">
        <v>3956</v>
      </c>
      <c r="H48" s="3">
        <f>VLOOKUP(A48,'xep ca'!A:B,2,0)</f>
        <v>3</v>
      </c>
      <c r="I48" s="3" t="str">
        <f t="shared" si="0"/>
        <v>11603N01</v>
      </c>
      <c r="J48" s="301" t="s">
        <v>3419</v>
      </c>
      <c r="K48" s="3">
        <f>VLOOKUP(H48,Lich!$H$1:$L$51,5,0)</f>
        <v>5</v>
      </c>
      <c r="L48" s="18">
        <v>81</v>
      </c>
      <c r="M48" s="3" t="str">
        <f t="shared" si="1"/>
        <v>116</v>
      </c>
      <c r="N48" s="3" t="str">
        <f t="shared" si="2"/>
        <v>308-310</v>
      </c>
      <c r="O48" s="3" t="str">
        <f t="shared" si="5"/>
        <v>A2</v>
      </c>
    </row>
    <row r="49" spans="1:15">
      <c r="A49" s="331">
        <v>11607</v>
      </c>
      <c r="B49" s="65" t="s">
        <v>3381</v>
      </c>
      <c r="C49" s="301" t="s">
        <v>92</v>
      </c>
      <c r="D49" s="3" t="str">
        <f>VLOOKUP(H49,Lich!$H$1:$L$51,4,0)</f>
        <v>13/06/2022</v>
      </c>
      <c r="E49" s="3" t="str">
        <f>VLOOKUP(H49,Lich!$H$1:$L$51,2,0)</f>
        <v>14h00</v>
      </c>
      <c r="F49" s="78" t="s">
        <v>158</v>
      </c>
      <c r="H49" s="3">
        <f>VLOOKUP(A49,'xep ca'!A:B,2,0)</f>
        <v>21</v>
      </c>
      <c r="I49" s="3" t="str">
        <f t="shared" si="0"/>
        <v>11607N01</v>
      </c>
      <c r="J49" s="301" t="s">
        <v>3421</v>
      </c>
      <c r="K49" s="3">
        <f>VLOOKUP(H49,Lich!$H$1:$L$51,5,0)</f>
        <v>26</v>
      </c>
      <c r="L49" s="18">
        <v>48</v>
      </c>
      <c r="M49" s="3" t="str">
        <f t="shared" si="1"/>
        <v>116</v>
      </c>
      <c r="N49" s="3" t="str">
        <f t="shared" si="2"/>
        <v>306,307</v>
      </c>
      <c r="O49" s="3" t="str">
        <f t="shared" si="5"/>
        <v>A2</v>
      </c>
    </row>
    <row r="50" spans="1:15">
      <c r="A50" s="331">
        <v>11608</v>
      </c>
      <c r="B50" s="65" t="s">
        <v>1056</v>
      </c>
      <c r="C50" s="301" t="s">
        <v>108</v>
      </c>
      <c r="D50" s="3" t="str">
        <f>VLOOKUP(H50,Lich!$H$1:$L$51,4,0)</f>
        <v>08/06/2022</v>
      </c>
      <c r="E50" s="3" t="str">
        <f>VLOOKUP(H50,Lich!$H$1:$L$51,2,0)</f>
        <v>14h00</v>
      </c>
      <c r="F50" s="78" t="s">
        <v>289</v>
      </c>
      <c r="H50" s="3">
        <f>VLOOKUP(A50,'xep ca'!A:B,2,0)</f>
        <v>16</v>
      </c>
      <c r="I50" s="3" t="str">
        <f t="shared" si="0"/>
        <v>11608N01</v>
      </c>
      <c r="J50" s="301" t="s">
        <v>3420</v>
      </c>
      <c r="K50" s="3">
        <f>VLOOKUP(H50,Lich!$H$1:$L$51,5,0)</f>
        <v>18</v>
      </c>
      <c r="L50" s="18">
        <v>81</v>
      </c>
      <c r="M50" s="3" t="str">
        <f t="shared" si="1"/>
        <v>116</v>
      </c>
      <c r="N50" s="3" t="str">
        <f t="shared" si="2"/>
        <v>302-304</v>
      </c>
      <c r="O50" s="3" t="str">
        <f t="shared" si="5"/>
        <v>A2</v>
      </c>
    </row>
    <row r="51" spans="1:15">
      <c r="A51" s="331">
        <v>11609</v>
      </c>
      <c r="B51" s="65" t="s">
        <v>1055</v>
      </c>
      <c r="C51" s="301" t="s">
        <v>108</v>
      </c>
      <c r="D51" s="3" t="str">
        <f>VLOOKUP(H51,Lich!$H$1:$L$51,4,0)</f>
        <v>10/06/2022</v>
      </c>
      <c r="E51" s="3" t="str">
        <f>VLOOKUP(H51,Lich!$H$1:$L$51,2,0)</f>
        <v>14h00</v>
      </c>
      <c r="F51" s="78" t="s">
        <v>281</v>
      </c>
      <c r="H51" s="3">
        <f>VLOOKUP(A51,'xep ca'!A:B,2,0)</f>
        <v>15</v>
      </c>
      <c r="I51" s="3" t="str">
        <f t="shared" si="0"/>
        <v>11609N01</v>
      </c>
      <c r="J51" s="301" t="s">
        <v>3420</v>
      </c>
      <c r="K51" s="3">
        <f>VLOOKUP(H51,Lich!$H$1:$L$51,5,0)</f>
        <v>22</v>
      </c>
      <c r="L51" s="18">
        <v>97</v>
      </c>
      <c r="M51" s="3" t="str">
        <f t="shared" si="1"/>
        <v>116</v>
      </c>
      <c r="N51" s="3" t="str">
        <f t="shared" si="2"/>
        <v>501-503</v>
      </c>
      <c r="O51" s="3" t="str">
        <f t="shared" si="5"/>
        <v>C2</v>
      </c>
    </row>
    <row r="52" spans="1:15">
      <c r="A52" s="331">
        <v>11615</v>
      </c>
      <c r="B52" s="66" t="s">
        <v>3382</v>
      </c>
      <c r="C52" s="301" t="s">
        <v>92</v>
      </c>
      <c r="D52" s="3" t="str">
        <f>VLOOKUP(H52,Lich!$H$1:$L$51,4,0)</f>
        <v>07/06/2022</v>
      </c>
      <c r="E52" s="3" t="str">
        <f>VLOOKUP(H52,Lich!$H$1:$L$51,2,0)</f>
        <v>08h00</v>
      </c>
      <c r="F52" s="78" t="s">
        <v>202</v>
      </c>
      <c r="H52" s="3">
        <f>VLOOKUP(A52,'xep ca'!A:B,2,0)</f>
        <v>22</v>
      </c>
      <c r="I52" s="3" t="str">
        <f t="shared" si="0"/>
        <v>11615N01</v>
      </c>
      <c r="J52" s="301" t="s">
        <v>3421</v>
      </c>
      <c r="K52" s="3">
        <f>VLOOKUP(H52,Lich!$H$1:$L$51,5,0)</f>
        <v>15</v>
      </c>
      <c r="L52" s="1">
        <v>46</v>
      </c>
      <c r="M52" s="3" t="str">
        <f t="shared" si="1"/>
        <v>116</v>
      </c>
      <c r="N52" s="3" t="str">
        <f t="shared" si="2"/>
        <v>305,306</v>
      </c>
      <c r="O52" s="3" t="str">
        <f t="shared" si="5"/>
        <v>A2</v>
      </c>
    </row>
    <row r="53" spans="1:15">
      <c r="A53" s="331">
        <v>12101</v>
      </c>
      <c r="B53" s="65" t="s">
        <v>179</v>
      </c>
      <c r="C53" s="301" t="s">
        <v>270</v>
      </c>
      <c r="D53" s="3" t="str">
        <f>VLOOKUP(H53,Lich!$H$1:$L$51,4,0)</f>
        <v>30/05/2022</v>
      </c>
      <c r="E53" s="3" t="str">
        <f>VLOOKUP(H53,Lich!$H$1:$L$51,2,0)</f>
        <v>08h00</v>
      </c>
      <c r="F53" s="78" t="s">
        <v>3951</v>
      </c>
      <c r="H53" s="3">
        <f>VLOOKUP(A53,'xep ca'!A:B,2,0)</f>
        <v>1</v>
      </c>
      <c r="I53" s="3" t="str">
        <f t="shared" si="0"/>
        <v>12101N01</v>
      </c>
      <c r="J53" s="301" t="s">
        <v>3419</v>
      </c>
      <c r="K53" s="3">
        <f>VLOOKUP(H53,Lich!$H$1:$L$51,5,0)</f>
        <v>1</v>
      </c>
      <c r="L53" s="18">
        <v>430</v>
      </c>
      <c r="M53" s="3" t="str">
        <f t="shared" si="1"/>
        <v>121</v>
      </c>
      <c r="N53" s="3" t="str">
        <f t="shared" si="2"/>
        <v>Nhà</v>
      </c>
      <c r="O53" s="3" t="e">
        <f t="shared" si="5"/>
        <v>#VALUE!</v>
      </c>
    </row>
    <row r="54" spans="1:15">
      <c r="A54" s="331">
        <v>12108</v>
      </c>
      <c r="B54" s="66" t="s">
        <v>1100</v>
      </c>
      <c r="C54" s="301" t="s">
        <v>92</v>
      </c>
      <c r="D54" s="3" t="str">
        <f>VLOOKUP(H54,Lich!$H$1:$L$51,4,0)</f>
        <v>30/05/2022</v>
      </c>
      <c r="E54" s="3" t="str">
        <f>VLOOKUP(H54,Lich!$H$1:$L$51,2,0)</f>
        <v>14h00</v>
      </c>
      <c r="F54" s="78" t="s">
        <v>84</v>
      </c>
      <c r="H54" s="3">
        <f>VLOOKUP(A54,'xep ca'!A:B,2,0)</f>
        <v>10</v>
      </c>
      <c r="I54" s="3" t="str">
        <f t="shared" si="0"/>
        <v>12108N01</v>
      </c>
      <c r="J54" s="301" t="s">
        <v>3420</v>
      </c>
      <c r="K54" s="3">
        <f>VLOOKUP(H54,Lich!$H$1:$L$51,5,0)</f>
        <v>2</v>
      </c>
      <c r="L54" s="18">
        <v>11</v>
      </c>
      <c r="M54" s="3" t="str">
        <f t="shared" si="1"/>
        <v>121</v>
      </c>
      <c r="N54" s="3" t="str">
        <f t="shared" si="2"/>
        <v>401</v>
      </c>
      <c r="O54" s="3" t="s">
        <v>115</v>
      </c>
    </row>
    <row r="55" spans="1:15">
      <c r="A55" s="331">
        <v>12115</v>
      </c>
      <c r="B55" s="66" t="s">
        <v>1101</v>
      </c>
      <c r="C55" s="301" t="s">
        <v>108</v>
      </c>
      <c r="D55" s="3" t="str">
        <f>VLOOKUP(H55,Lich!$H$1:$L$51,4,0)</f>
        <v>17/06/2022</v>
      </c>
      <c r="E55" s="3" t="str">
        <f>VLOOKUP(H55,Lich!$H$1:$L$51,2,0)</f>
        <v>14h00</v>
      </c>
      <c r="F55" s="78" t="s">
        <v>85</v>
      </c>
      <c r="H55" s="3">
        <f>VLOOKUP(A55,'xep ca'!A:B,2,0)</f>
        <v>11</v>
      </c>
      <c r="I55" s="3" t="str">
        <f t="shared" si="0"/>
        <v>12115N01</v>
      </c>
      <c r="J55" s="301" t="s">
        <v>3420</v>
      </c>
      <c r="K55" s="3">
        <f>VLOOKUP(H55,Lich!$H$1:$L$51,5,0)</f>
        <v>34</v>
      </c>
      <c r="L55" s="18">
        <v>69</v>
      </c>
      <c r="M55" s="3" t="str">
        <f t="shared" si="1"/>
        <v>121</v>
      </c>
      <c r="N55" s="3" t="str">
        <f t="shared" si="2"/>
        <v>401,402</v>
      </c>
      <c r="O55" s="3" t="s">
        <v>115</v>
      </c>
    </row>
    <row r="56" spans="1:15">
      <c r="A56" s="331">
        <v>12116</v>
      </c>
      <c r="B56" s="66" t="s">
        <v>1102</v>
      </c>
      <c r="C56" s="301" t="s">
        <v>108</v>
      </c>
      <c r="D56" s="3" t="str">
        <f>VLOOKUP(H56,Lich!$H$1:$L$51,4,0)</f>
        <v>15/06/2022</v>
      </c>
      <c r="E56" s="3" t="str">
        <f>VLOOKUP(H56,Lich!$H$1:$L$51,2,0)</f>
        <v>14h00</v>
      </c>
      <c r="F56" s="78" t="s">
        <v>83</v>
      </c>
      <c r="H56" s="3">
        <f>VLOOKUP(A56,'xep ca'!A:B,2,0)</f>
        <v>12</v>
      </c>
      <c r="I56" s="3" t="str">
        <f t="shared" si="0"/>
        <v>12116N01</v>
      </c>
      <c r="J56" s="301" t="s">
        <v>3420</v>
      </c>
      <c r="K56" s="3">
        <f>VLOOKUP(H56,Lich!$H$1:$L$51,5,0)</f>
        <v>30</v>
      </c>
      <c r="L56" s="18">
        <v>80</v>
      </c>
      <c r="M56" s="3" t="str">
        <f t="shared" si="1"/>
        <v>121</v>
      </c>
      <c r="N56" s="3" t="str">
        <f t="shared" si="2"/>
        <v>401-403</v>
      </c>
      <c r="O56" s="3" t="s">
        <v>115</v>
      </c>
    </row>
    <row r="57" spans="1:15">
      <c r="A57" s="331">
        <v>12118</v>
      </c>
      <c r="B57" s="65" t="s">
        <v>1104</v>
      </c>
      <c r="C57" s="301" t="s">
        <v>92</v>
      </c>
      <c r="D57" s="3" t="str">
        <f>VLOOKUP(H57,Lich!$H$1:$L$51,4,0)</f>
        <v>31/05/2022</v>
      </c>
      <c r="E57" s="3" t="str">
        <f>VLOOKUP(H57,Lich!$H$1:$L$51,2,0)</f>
        <v>08h00</v>
      </c>
      <c r="F57" s="78" t="s">
        <v>84</v>
      </c>
      <c r="H57" s="3">
        <f>VLOOKUP(A57,'xep ca'!A:B,2,0)</f>
        <v>19</v>
      </c>
      <c r="I57" s="3" t="str">
        <f t="shared" si="0"/>
        <v>12118N01</v>
      </c>
      <c r="J57" s="301" t="s">
        <v>3421</v>
      </c>
      <c r="K57" s="3">
        <f>VLOOKUP(H57,Lich!$H$1:$L$51,5,0)</f>
        <v>3</v>
      </c>
      <c r="L57" s="18">
        <v>26</v>
      </c>
      <c r="M57" s="3" t="str">
        <f t="shared" si="1"/>
        <v>121</v>
      </c>
      <c r="N57" s="3" t="str">
        <f t="shared" si="2"/>
        <v>401</v>
      </c>
      <c r="O57" s="3" t="str">
        <f t="shared" ref="O57:O74" si="6">IF(LEFT(F57,3)="Nhà",MID(F57,FIND("(",F57)+1,FIND(")",F57)-FIND("(",F57)-1),RIGHT(F57,2))</f>
        <v>A3</v>
      </c>
    </row>
    <row r="58" spans="1:15">
      <c r="A58" s="331">
        <v>12212</v>
      </c>
      <c r="B58" s="66" t="s">
        <v>1108</v>
      </c>
      <c r="C58" s="301" t="s">
        <v>92</v>
      </c>
      <c r="D58" s="3" t="str">
        <f>VLOOKUP(H58,Lich!$H$1:$L$51,4,0)</f>
        <v>03/06/2022</v>
      </c>
      <c r="E58" s="3" t="str">
        <f>VLOOKUP(H58,Lich!$H$1:$L$51,2,0)</f>
        <v>14h00</v>
      </c>
      <c r="F58" s="78" t="s">
        <v>84</v>
      </c>
      <c r="H58" s="3">
        <f>VLOOKUP(A58,'xep ca'!A:B,2,0)</f>
        <v>17</v>
      </c>
      <c r="I58" s="3" t="str">
        <f t="shared" si="0"/>
        <v>12212N01</v>
      </c>
      <c r="J58" s="301" t="s">
        <v>3422</v>
      </c>
      <c r="K58" s="3">
        <f>VLOOKUP(H58,Lich!$H$1:$L$51,5,0)</f>
        <v>10</v>
      </c>
      <c r="L58" s="18">
        <v>14</v>
      </c>
      <c r="M58" s="3" t="str">
        <f t="shared" si="1"/>
        <v>122</v>
      </c>
      <c r="N58" s="3" t="str">
        <f t="shared" si="2"/>
        <v>401</v>
      </c>
      <c r="O58" s="3" t="str">
        <f t="shared" si="6"/>
        <v>A3</v>
      </c>
    </row>
    <row r="59" spans="1:15">
      <c r="A59" s="331">
        <v>12213</v>
      </c>
      <c r="B59" s="65" t="s">
        <v>1111</v>
      </c>
      <c r="C59" s="301" t="s">
        <v>92</v>
      </c>
      <c r="D59" s="3" t="str">
        <f>VLOOKUP(H59,Lich!$H$1:$L$51,4,0)</f>
        <v>30/05/2022</v>
      </c>
      <c r="E59" s="3" t="str">
        <f>VLOOKUP(H59,Lich!$H$1:$L$51,2,0)</f>
        <v>14h00</v>
      </c>
      <c r="F59" s="78" t="s">
        <v>450</v>
      </c>
      <c r="H59" s="3">
        <f>VLOOKUP(A59,'xep ca'!A:B,2,0)</f>
        <v>10</v>
      </c>
      <c r="I59" s="3" t="str">
        <f t="shared" si="0"/>
        <v>12213N01</v>
      </c>
      <c r="J59" s="301" t="s">
        <v>3422</v>
      </c>
      <c r="K59" s="3">
        <f>VLOOKUP(H59,Lich!$H$1:$L$51,5,0)</f>
        <v>2</v>
      </c>
      <c r="L59" s="18">
        <v>14</v>
      </c>
      <c r="M59" s="3" t="str">
        <f t="shared" si="1"/>
        <v>122</v>
      </c>
      <c r="N59" s="3" t="str">
        <f t="shared" si="2"/>
        <v>402</v>
      </c>
      <c r="O59" s="3" t="str">
        <f t="shared" si="6"/>
        <v>A3</v>
      </c>
    </row>
    <row r="60" spans="1:15">
      <c r="A60" s="331">
        <v>12215</v>
      </c>
      <c r="B60" s="65" t="s">
        <v>357</v>
      </c>
      <c r="C60" s="301" t="s">
        <v>108</v>
      </c>
      <c r="D60" s="3" t="str">
        <f>VLOOKUP(H60,Lich!$H$1:$L$51,4,0)</f>
        <v>06/06/2022</v>
      </c>
      <c r="E60" s="3" t="str">
        <f>VLOOKUP(H60,Lich!$H$1:$L$51,2,0)</f>
        <v>14h00</v>
      </c>
      <c r="F60" s="78" t="s">
        <v>85</v>
      </c>
      <c r="H60" s="3">
        <f>VLOOKUP(A60,'xep ca'!A:B,2,0)</f>
        <v>13</v>
      </c>
      <c r="I60" s="3" t="str">
        <f t="shared" si="0"/>
        <v>12215N01</v>
      </c>
      <c r="J60" s="301" t="s">
        <v>3420</v>
      </c>
      <c r="K60" s="3">
        <f>VLOOKUP(H60,Lich!$H$1:$L$51,5,0)</f>
        <v>14</v>
      </c>
      <c r="L60" s="18">
        <v>71</v>
      </c>
      <c r="M60" s="3" t="str">
        <f t="shared" si="1"/>
        <v>122</v>
      </c>
      <c r="N60" s="3" t="str">
        <f t="shared" si="2"/>
        <v>401,402</v>
      </c>
      <c r="O60" s="3" t="str">
        <f t="shared" si="6"/>
        <v>A3</v>
      </c>
    </row>
    <row r="61" spans="1:15">
      <c r="A61" s="331">
        <v>12216</v>
      </c>
      <c r="B61" s="66" t="s">
        <v>1112</v>
      </c>
      <c r="C61" s="301" t="s">
        <v>92</v>
      </c>
      <c r="D61" s="3" t="str">
        <f>VLOOKUP(H61,Lich!$H$1:$L$51,4,0)</f>
        <v>02/06/2022</v>
      </c>
      <c r="E61" s="3" t="str">
        <f>VLOOKUP(H61,Lich!$H$1:$L$51,2,0)</f>
        <v>08h00</v>
      </c>
      <c r="F61" s="78" t="s">
        <v>84</v>
      </c>
      <c r="H61" s="3">
        <f>VLOOKUP(A61,'xep ca'!A:B,2,0)</f>
        <v>20</v>
      </c>
      <c r="I61" s="3" t="str">
        <f t="shared" si="0"/>
        <v>12216N01</v>
      </c>
      <c r="J61" s="301" t="s">
        <v>3421</v>
      </c>
      <c r="K61" s="3">
        <f>VLOOKUP(H61,Lich!$H$1:$L$51,5,0)</f>
        <v>7</v>
      </c>
      <c r="L61" s="18">
        <v>37</v>
      </c>
      <c r="M61" s="3" t="str">
        <f t="shared" si="1"/>
        <v>122</v>
      </c>
      <c r="N61" s="3" t="str">
        <f t="shared" si="2"/>
        <v>401</v>
      </c>
      <c r="O61" s="3" t="str">
        <f t="shared" si="6"/>
        <v>A3</v>
      </c>
    </row>
    <row r="62" spans="1:15">
      <c r="A62" s="331">
        <v>12218</v>
      </c>
      <c r="B62" s="65" t="s">
        <v>934</v>
      </c>
      <c r="C62" s="301" t="s">
        <v>92</v>
      </c>
      <c r="D62" s="3" t="str">
        <f>VLOOKUP(H62,Lich!$H$1:$L$51,4,0)</f>
        <v>13/06/2022</v>
      </c>
      <c r="E62" s="3" t="str">
        <f>VLOOKUP(H62,Lich!$H$1:$L$51,2,0)</f>
        <v>14h00</v>
      </c>
      <c r="F62" s="78" t="s">
        <v>84</v>
      </c>
      <c r="H62" s="3">
        <f>VLOOKUP(A62,'xep ca'!A:B,2,0)</f>
        <v>21</v>
      </c>
      <c r="I62" s="3" t="str">
        <f t="shared" si="0"/>
        <v>12218N01</v>
      </c>
      <c r="J62" s="301" t="s">
        <v>3421</v>
      </c>
      <c r="K62" s="3">
        <f>VLOOKUP(H62,Lich!$H$1:$L$51,5,0)</f>
        <v>26</v>
      </c>
      <c r="L62" s="18">
        <v>37</v>
      </c>
      <c r="M62" s="3" t="str">
        <f t="shared" si="1"/>
        <v>122</v>
      </c>
      <c r="N62" s="3" t="str">
        <f t="shared" si="2"/>
        <v>401</v>
      </c>
      <c r="O62" s="3" t="str">
        <f t="shared" si="6"/>
        <v>A3</v>
      </c>
    </row>
    <row r="63" spans="1:15">
      <c r="A63" s="331">
        <v>12219</v>
      </c>
      <c r="B63" s="66" t="s">
        <v>1114</v>
      </c>
      <c r="C63" s="301" t="s">
        <v>92</v>
      </c>
      <c r="D63" s="3" t="str">
        <f>VLOOKUP(H63,Lich!$H$1:$L$51,4,0)</f>
        <v>07/06/2022</v>
      </c>
      <c r="E63" s="3" t="str">
        <f>VLOOKUP(H63,Lich!$H$1:$L$51,2,0)</f>
        <v>08h00</v>
      </c>
      <c r="F63" s="78" t="s">
        <v>84</v>
      </c>
      <c r="H63" s="3">
        <f>VLOOKUP(A63,'xep ca'!A:B,2,0)</f>
        <v>22</v>
      </c>
      <c r="I63" s="3" t="str">
        <f t="shared" si="0"/>
        <v>12219N01</v>
      </c>
      <c r="J63" s="301" t="s">
        <v>3421</v>
      </c>
      <c r="K63" s="3">
        <f>VLOOKUP(H63,Lich!$H$1:$L$51,5,0)</f>
        <v>15</v>
      </c>
      <c r="L63" s="18">
        <v>37</v>
      </c>
      <c r="M63" s="3" t="str">
        <f t="shared" si="1"/>
        <v>122</v>
      </c>
      <c r="N63" s="3" t="str">
        <f t="shared" si="2"/>
        <v>401</v>
      </c>
      <c r="O63" s="3" t="str">
        <f t="shared" si="6"/>
        <v>A3</v>
      </c>
    </row>
    <row r="64" spans="1:15">
      <c r="A64" s="331">
        <v>12220</v>
      </c>
      <c r="B64" s="65" t="s">
        <v>1115</v>
      </c>
      <c r="C64" s="301" t="s">
        <v>92</v>
      </c>
      <c r="D64" s="3" t="str">
        <f>VLOOKUP(H64,Lich!$H$1:$L$51,4,0)</f>
        <v>09/06/2022</v>
      </c>
      <c r="E64" s="3" t="str">
        <f>VLOOKUP(H64,Lich!$H$1:$L$51,2,0)</f>
        <v>08h00</v>
      </c>
      <c r="F64" s="78" t="s">
        <v>84</v>
      </c>
      <c r="H64" s="3">
        <f>VLOOKUP(A64,'xep ca'!A:B,2,0)</f>
        <v>23</v>
      </c>
      <c r="I64" s="3" t="str">
        <f t="shared" si="0"/>
        <v>12220N01</v>
      </c>
      <c r="J64" s="301" t="s">
        <v>3421</v>
      </c>
      <c r="K64" s="3">
        <f>VLOOKUP(H64,Lich!$H$1:$L$51,5,0)</f>
        <v>19</v>
      </c>
      <c r="L64" s="18">
        <v>37</v>
      </c>
      <c r="M64" s="3" t="str">
        <f t="shared" si="1"/>
        <v>122</v>
      </c>
      <c r="N64" s="3" t="str">
        <f t="shared" ref="N64:N126" si="7">IF(LEFT(F64)="(",MID(F64,FIND("(",F64)+1,FIND(")",F64)-FIND("(",F64)-1),LEFT(F64,3))</f>
        <v>401</v>
      </c>
      <c r="O64" s="3" t="str">
        <f t="shared" si="6"/>
        <v>A3</v>
      </c>
    </row>
    <row r="65" spans="1:15">
      <c r="A65" s="331">
        <v>12306</v>
      </c>
      <c r="B65" s="66" t="s">
        <v>3383</v>
      </c>
      <c r="C65" s="301" t="s">
        <v>95</v>
      </c>
      <c r="D65" s="3" t="str">
        <f>VLOOKUP(H65,Lich!$H$1:$L$51,4,0)</f>
        <v>30/05/2022</v>
      </c>
      <c r="E65" s="3" t="str">
        <f>VLOOKUP(H65,Lich!$H$1:$L$51,2,0)</f>
        <v>14h00</v>
      </c>
      <c r="F65" s="78" t="s">
        <v>1024</v>
      </c>
      <c r="H65" s="3">
        <f>VLOOKUP(A65,'xep ca'!A:B,2,0)</f>
        <v>10</v>
      </c>
      <c r="I65" s="3" t="str">
        <f t="shared" si="0"/>
        <v>12306N03</v>
      </c>
      <c r="J65" s="301" t="s">
        <v>3420</v>
      </c>
      <c r="K65" s="3">
        <f>VLOOKUP(H65,Lich!$H$1:$L$51,5,0)</f>
        <v>2</v>
      </c>
      <c r="L65" s="18">
        <v>33</v>
      </c>
      <c r="M65" s="3" t="str">
        <f t="shared" si="1"/>
        <v>123</v>
      </c>
      <c r="N65" s="3" t="str">
        <f t="shared" si="7"/>
        <v>401-405</v>
      </c>
      <c r="O65" s="3" t="str">
        <f t="shared" si="6"/>
        <v>A3</v>
      </c>
    </row>
    <row r="66" spans="1:15">
      <c r="A66" s="331">
        <v>12313</v>
      </c>
      <c r="B66" s="65" t="s">
        <v>935</v>
      </c>
      <c r="C66" s="301" t="s">
        <v>92</v>
      </c>
      <c r="D66" s="3" t="str">
        <f>VLOOKUP(H66,Lich!$H$1:$L$51,4,0)</f>
        <v>02/06/2022</v>
      </c>
      <c r="E66" s="3" t="str">
        <f>VLOOKUP(H66,Lich!$H$1:$L$51,2,0)</f>
        <v>08h00</v>
      </c>
      <c r="F66" s="78" t="s">
        <v>450</v>
      </c>
      <c r="H66" s="3">
        <f>VLOOKUP(A66,'xep ca'!A:B,2,0)</f>
        <v>20</v>
      </c>
      <c r="I66" s="3" t="str">
        <f t="shared" ref="I66:I129" si="8">A66&amp;LEFT(C66,3)</f>
        <v>12313N01</v>
      </c>
      <c r="J66" s="301" t="s">
        <v>3421</v>
      </c>
      <c r="K66" s="3">
        <f>VLOOKUP(H66,Lich!$H$1:$L$51,5,0)</f>
        <v>7</v>
      </c>
      <c r="L66" s="18">
        <v>13</v>
      </c>
      <c r="M66" s="3" t="str">
        <f t="shared" ref="M66:M129" si="9">LEFT(A66,3)</f>
        <v>123</v>
      </c>
      <c r="N66" s="3" t="str">
        <f t="shared" si="7"/>
        <v>402</v>
      </c>
      <c r="O66" s="3" t="str">
        <f t="shared" si="6"/>
        <v>A3</v>
      </c>
    </row>
    <row r="67" spans="1:15">
      <c r="A67" s="331">
        <v>12318</v>
      </c>
      <c r="B67" s="66" t="s">
        <v>1118</v>
      </c>
      <c r="C67" s="301" t="s">
        <v>92</v>
      </c>
      <c r="D67" s="3" t="str">
        <f>VLOOKUP(H67,Lich!$H$1:$L$51,4,0)</f>
        <v>13/06/2022</v>
      </c>
      <c r="E67" s="3" t="str">
        <f>VLOOKUP(H67,Lich!$H$1:$L$51,2,0)</f>
        <v>14h00</v>
      </c>
      <c r="F67" s="78" t="s">
        <v>450</v>
      </c>
      <c r="H67" s="3">
        <f>VLOOKUP(A67,'xep ca'!A:B,2,0)</f>
        <v>21</v>
      </c>
      <c r="I67" s="3" t="str">
        <f t="shared" si="8"/>
        <v>12318N01</v>
      </c>
      <c r="J67" s="301" t="s">
        <v>3421</v>
      </c>
      <c r="K67" s="3">
        <f>VLOOKUP(H67,Lich!$H$1:$L$51,5,0)</f>
        <v>26</v>
      </c>
      <c r="L67" s="18">
        <v>26</v>
      </c>
      <c r="M67" s="3" t="str">
        <f t="shared" si="9"/>
        <v>123</v>
      </c>
      <c r="N67" s="3" t="str">
        <f t="shared" si="7"/>
        <v>402</v>
      </c>
      <c r="O67" s="3" t="str">
        <f t="shared" si="6"/>
        <v>A3</v>
      </c>
    </row>
    <row r="68" spans="1:15">
      <c r="A68" s="331">
        <v>12331</v>
      </c>
      <c r="B68" s="65" t="s">
        <v>1124</v>
      </c>
      <c r="C68" s="301" t="s">
        <v>92</v>
      </c>
      <c r="D68" s="3" t="str">
        <f>VLOOKUP(H68,Lich!$H$1:$L$51,4,0)</f>
        <v>30/05/2022</v>
      </c>
      <c r="E68" s="3" t="str">
        <f>VLOOKUP(H68,Lich!$H$1:$L$51,2,0)</f>
        <v>14h00</v>
      </c>
      <c r="F68" s="78" t="s">
        <v>201</v>
      </c>
      <c r="H68" s="3">
        <f>VLOOKUP(A68,'xep ca'!A:B,2,0)</f>
        <v>10</v>
      </c>
      <c r="I68" s="3" t="str">
        <f t="shared" si="8"/>
        <v>12331N01</v>
      </c>
      <c r="J68" s="301" t="s">
        <v>3420</v>
      </c>
      <c r="K68" s="3">
        <f>VLOOKUP(H68,Lich!$H$1:$L$51,5,0)</f>
        <v>2</v>
      </c>
      <c r="L68" s="18">
        <v>28</v>
      </c>
      <c r="M68" s="3" t="str">
        <f t="shared" si="9"/>
        <v>123</v>
      </c>
      <c r="N68" s="3" t="str">
        <f t="shared" si="7"/>
        <v>602</v>
      </c>
      <c r="O68" s="3" t="str">
        <f t="shared" si="6"/>
        <v>C1</v>
      </c>
    </row>
    <row r="69" spans="1:15">
      <c r="A69" s="331">
        <v>12334</v>
      </c>
      <c r="B69" s="66" t="s">
        <v>1125</v>
      </c>
      <c r="C69" s="301" t="s">
        <v>92</v>
      </c>
      <c r="D69" s="3" t="str">
        <f>VLOOKUP(H69,Lich!$H$1:$L$51,4,0)</f>
        <v>07/06/2022</v>
      </c>
      <c r="E69" s="3" t="str">
        <f>VLOOKUP(H69,Lich!$H$1:$L$51,2,0)</f>
        <v>08h00</v>
      </c>
      <c r="F69" s="78" t="s">
        <v>450</v>
      </c>
      <c r="H69" s="3">
        <f>VLOOKUP(A69,'xep ca'!A:B,2,0)</f>
        <v>22</v>
      </c>
      <c r="I69" s="3" t="str">
        <f t="shared" si="8"/>
        <v>12334N01</v>
      </c>
      <c r="J69" s="301" t="s">
        <v>3421</v>
      </c>
      <c r="K69" s="3">
        <f>VLOOKUP(H69,Lich!$H$1:$L$51,5,0)</f>
        <v>15</v>
      </c>
      <c r="L69" s="1">
        <v>29</v>
      </c>
      <c r="M69" s="3" t="str">
        <f t="shared" si="9"/>
        <v>123</v>
      </c>
      <c r="N69" s="3" t="str">
        <f t="shared" si="7"/>
        <v>402</v>
      </c>
      <c r="O69" s="3" t="str">
        <f t="shared" si="6"/>
        <v>A3</v>
      </c>
    </row>
    <row r="70" spans="1:15">
      <c r="A70" s="331">
        <v>12336</v>
      </c>
      <c r="B70" s="65" t="s">
        <v>1126</v>
      </c>
      <c r="C70" s="301" t="s">
        <v>92</v>
      </c>
      <c r="D70" s="3" t="str">
        <f>VLOOKUP(H70,Lich!$H$1:$L$51,4,0)</f>
        <v>09/06/2022</v>
      </c>
      <c r="E70" s="3" t="str">
        <f>VLOOKUP(H70,Lich!$H$1:$L$51,2,0)</f>
        <v>08h00</v>
      </c>
      <c r="F70" s="78" t="s">
        <v>450</v>
      </c>
      <c r="H70" s="3">
        <f>VLOOKUP(A70,'xep ca'!A:B,2,0)</f>
        <v>23</v>
      </c>
      <c r="I70" s="3" t="str">
        <f t="shared" si="8"/>
        <v>12336N01</v>
      </c>
      <c r="J70" s="301" t="s">
        <v>3421</v>
      </c>
      <c r="K70" s="3">
        <f>VLOOKUP(H70,Lich!$H$1:$L$51,5,0)</f>
        <v>19</v>
      </c>
      <c r="L70" s="18">
        <v>25</v>
      </c>
      <c r="M70" s="3" t="str">
        <f t="shared" si="9"/>
        <v>123</v>
      </c>
      <c r="N70" s="3" t="str">
        <f t="shared" si="7"/>
        <v>402</v>
      </c>
      <c r="O70" s="3" t="str">
        <f t="shared" si="6"/>
        <v>A3</v>
      </c>
    </row>
    <row r="71" spans="1:15">
      <c r="A71" s="331">
        <v>12338</v>
      </c>
      <c r="B71" s="66" t="s">
        <v>1127</v>
      </c>
      <c r="C71" s="301" t="s">
        <v>92</v>
      </c>
      <c r="D71" s="3" t="str">
        <f>VLOOKUP(H71,Lich!$H$1:$L$51,4,0)</f>
        <v>11/06/2022</v>
      </c>
      <c r="E71" s="3" t="str">
        <f>VLOOKUP(H71,Lich!$H$1:$L$51,2,0)</f>
        <v>08h00</v>
      </c>
      <c r="F71" s="78" t="s">
        <v>84</v>
      </c>
      <c r="H71" s="3">
        <f>VLOOKUP(A71,'xep ca'!A:B,2,0)</f>
        <v>24</v>
      </c>
      <c r="I71" s="3" t="str">
        <f t="shared" si="8"/>
        <v>12338N01</v>
      </c>
      <c r="J71" s="301" t="s">
        <v>3421</v>
      </c>
      <c r="K71" s="3">
        <f>VLOOKUP(H71,Lich!$H$1:$L$51,5,0)</f>
        <v>23</v>
      </c>
      <c r="L71" s="18">
        <v>24</v>
      </c>
      <c r="M71" s="3" t="str">
        <f t="shared" si="9"/>
        <v>123</v>
      </c>
      <c r="N71" s="3" t="str">
        <f t="shared" si="7"/>
        <v>401</v>
      </c>
      <c r="O71" s="3" t="str">
        <f t="shared" si="6"/>
        <v>A3</v>
      </c>
    </row>
    <row r="72" spans="1:15">
      <c r="A72" s="331">
        <v>12343</v>
      </c>
      <c r="B72" s="65" t="s">
        <v>3383</v>
      </c>
      <c r="C72" s="301" t="s">
        <v>92</v>
      </c>
      <c r="D72" s="3" t="str">
        <f>VLOOKUP(H72,Lich!$H$1:$L$51,4,0)</f>
        <v>17/06/2022</v>
      </c>
      <c r="E72" s="3" t="str">
        <f>VLOOKUP(H72,Lich!$H$1:$L$51,2,0)</f>
        <v>14h00</v>
      </c>
      <c r="F72" s="78" t="s">
        <v>159</v>
      </c>
      <c r="H72" s="3">
        <f>VLOOKUP(A72,'xep ca'!A:B,2,0)</f>
        <v>11</v>
      </c>
      <c r="I72" s="3" t="str">
        <f t="shared" si="8"/>
        <v>12343N01</v>
      </c>
      <c r="J72" s="301" t="s">
        <v>3420</v>
      </c>
      <c r="K72" s="3">
        <f>VLOOKUP(H72,Lich!$H$1:$L$51,5,0)</f>
        <v>34</v>
      </c>
      <c r="L72" s="18">
        <v>29</v>
      </c>
      <c r="M72" s="3" t="str">
        <f t="shared" si="9"/>
        <v>123</v>
      </c>
      <c r="N72" s="3" t="str">
        <f t="shared" si="7"/>
        <v>403</v>
      </c>
      <c r="O72" s="3" t="str">
        <f t="shared" si="6"/>
        <v>A3</v>
      </c>
    </row>
    <row r="73" spans="1:15">
      <c r="A73" s="331">
        <v>12402</v>
      </c>
      <c r="B73" s="65" t="s">
        <v>1128</v>
      </c>
      <c r="C73" s="301" t="s">
        <v>108</v>
      </c>
      <c r="D73" s="3" t="str">
        <f>VLOOKUP(H73,Lich!$H$1:$L$51,4,0)</f>
        <v>17/06/2022</v>
      </c>
      <c r="E73" s="3" t="str">
        <f>VLOOKUP(H73,Lich!$H$1:$L$51,2,0)</f>
        <v>14h00</v>
      </c>
      <c r="F73" s="78" t="s">
        <v>3983</v>
      </c>
      <c r="H73" s="3">
        <f>VLOOKUP(A73,'xep ca'!A:B,2,0)</f>
        <v>11</v>
      </c>
      <c r="I73" s="3" t="str">
        <f t="shared" si="8"/>
        <v>12402N01</v>
      </c>
      <c r="J73" s="301" t="s">
        <v>3420</v>
      </c>
      <c r="K73" s="3">
        <f>VLOOKUP(H73,Lich!$H$1:$L$51,5,0)</f>
        <v>34</v>
      </c>
      <c r="L73" s="18">
        <v>81</v>
      </c>
      <c r="M73" s="3" t="str">
        <f t="shared" si="9"/>
        <v>124</v>
      </c>
      <c r="N73" s="3" t="str">
        <f t="shared" si="7"/>
        <v>404-406</v>
      </c>
      <c r="O73" s="3" t="str">
        <f t="shared" si="6"/>
        <v>A3</v>
      </c>
    </row>
    <row r="74" spans="1:15">
      <c r="A74" s="331">
        <v>12404</v>
      </c>
      <c r="B74" s="66" t="s">
        <v>1129</v>
      </c>
      <c r="C74" s="301" t="s">
        <v>92</v>
      </c>
      <c r="D74" s="3" t="str">
        <f>VLOOKUP(H74,Lich!$H$1:$L$51,4,0)</f>
        <v>31/05/2022</v>
      </c>
      <c r="E74" s="3" t="str">
        <f>VLOOKUP(H74,Lich!$H$1:$L$51,2,0)</f>
        <v>08h00</v>
      </c>
      <c r="F74" s="78" t="s">
        <v>4007</v>
      </c>
      <c r="H74" s="3">
        <f>VLOOKUP(A74,'xep ca'!A:B,2,0)</f>
        <v>19</v>
      </c>
      <c r="I74" s="3" t="str">
        <f t="shared" si="8"/>
        <v>12404N01</v>
      </c>
      <c r="J74" s="301" t="s">
        <v>3421</v>
      </c>
      <c r="K74" s="3">
        <f>VLOOKUP(H74,Lich!$H$1:$L$51,5,0)</f>
        <v>3</v>
      </c>
      <c r="L74" s="18">
        <v>42</v>
      </c>
      <c r="M74" s="3" t="str">
        <f t="shared" si="9"/>
        <v>124</v>
      </c>
      <c r="N74" s="3" t="str">
        <f t="shared" si="7"/>
        <v>402,403</v>
      </c>
      <c r="O74" s="3" t="str">
        <f t="shared" si="6"/>
        <v>A3</v>
      </c>
    </row>
    <row r="75" spans="1:15">
      <c r="A75" s="331">
        <v>12408</v>
      </c>
      <c r="B75" s="65" t="s">
        <v>1130</v>
      </c>
      <c r="C75" s="301" t="s">
        <v>92</v>
      </c>
      <c r="D75" s="3" t="str">
        <f>VLOOKUP(H75,Lich!$H$1:$L$51,4,0)</f>
        <v>02/06/2022</v>
      </c>
      <c r="E75" s="3" t="str">
        <f>VLOOKUP(H75,Lich!$H$1:$L$51,2,0)</f>
        <v>08h00</v>
      </c>
      <c r="F75" s="78" t="s">
        <v>1028</v>
      </c>
      <c r="H75" s="3">
        <f>VLOOKUP(A75,'xep ca'!A:B,2,0)</f>
        <v>20</v>
      </c>
      <c r="I75" s="3" t="str">
        <f t="shared" si="8"/>
        <v>12408N01</v>
      </c>
      <c r="J75" s="301" t="s">
        <v>3421</v>
      </c>
      <c r="K75" s="3">
        <f>VLOOKUP(H75,Lich!$H$1:$L$51,5,0)</f>
        <v>7</v>
      </c>
      <c r="L75" s="18">
        <v>42</v>
      </c>
      <c r="M75" s="3" t="str">
        <f t="shared" si="9"/>
        <v>124</v>
      </c>
      <c r="N75" s="3" t="str">
        <f t="shared" si="7"/>
        <v>403,404</v>
      </c>
      <c r="O75" s="3" t="s">
        <v>115</v>
      </c>
    </row>
    <row r="76" spans="1:15">
      <c r="A76" s="331">
        <v>12410</v>
      </c>
      <c r="B76" s="66" t="s">
        <v>1131</v>
      </c>
      <c r="C76" s="301" t="s">
        <v>98</v>
      </c>
      <c r="D76" s="3" t="str">
        <f>VLOOKUP(H76,Lich!$H$1:$L$51,4,0)</f>
        <v>13/06/2022</v>
      </c>
      <c r="E76" s="3" t="str">
        <f>VLOOKUP(H76,Lich!$H$1:$L$51,2,0)</f>
        <v>14h00</v>
      </c>
      <c r="F76" s="78" t="s">
        <v>1028</v>
      </c>
      <c r="H76" s="3">
        <f>VLOOKUP(A76,'xep ca'!A:B,2,0)</f>
        <v>21</v>
      </c>
      <c r="I76" s="3" t="str">
        <f t="shared" si="8"/>
        <v>12410N09</v>
      </c>
      <c r="J76" s="301" t="s">
        <v>3421</v>
      </c>
      <c r="K76" s="3">
        <f>VLOOKUP(H76,Lich!$H$1:$L$51,5,0)</f>
        <v>26</v>
      </c>
      <c r="L76" s="18">
        <v>42</v>
      </c>
      <c r="M76" s="3" t="str">
        <f t="shared" si="9"/>
        <v>124</v>
      </c>
      <c r="N76" s="3" t="str">
        <f t="shared" si="7"/>
        <v>403,404</v>
      </c>
      <c r="O76" s="3" t="str">
        <f t="shared" ref="O76:O121" si="10">IF(LEFT(F76,3)="Nhà",MID(F76,FIND("(",F76)+1,FIND(")",F76)-FIND("(",F76)-1),RIGHT(F76,2))</f>
        <v>A3</v>
      </c>
    </row>
    <row r="77" spans="1:15">
      <c r="A77" s="331">
        <v>12411</v>
      </c>
      <c r="B77" s="65" t="s">
        <v>1132</v>
      </c>
      <c r="C77" s="301" t="s">
        <v>92</v>
      </c>
      <c r="D77" s="3" t="str">
        <f>VLOOKUP(H77,Lich!$H$1:$L$51,4,0)</f>
        <v>07/06/2022</v>
      </c>
      <c r="E77" s="3" t="str">
        <f>VLOOKUP(H77,Lich!$H$1:$L$51,2,0)</f>
        <v>08h00</v>
      </c>
      <c r="F77" s="78" t="s">
        <v>1028</v>
      </c>
      <c r="H77" s="3">
        <f>VLOOKUP(A77,'xep ca'!A:B,2,0)</f>
        <v>22</v>
      </c>
      <c r="I77" s="3" t="str">
        <f t="shared" si="8"/>
        <v>12411N01</v>
      </c>
      <c r="J77" s="301" t="s">
        <v>3421</v>
      </c>
      <c r="K77" s="3">
        <f>VLOOKUP(H77,Lich!$H$1:$L$51,5,0)</f>
        <v>15</v>
      </c>
      <c r="L77" s="18">
        <v>43</v>
      </c>
      <c r="M77" s="3" t="str">
        <f t="shared" si="9"/>
        <v>124</v>
      </c>
      <c r="N77" s="3" t="str">
        <f t="shared" si="7"/>
        <v>403,404</v>
      </c>
      <c r="O77" s="3" t="str">
        <f t="shared" si="10"/>
        <v>A3</v>
      </c>
    </row>
    <row r="78" spans="1:15">
      <c r="A78" s="331">
        <v>12413</v>
      </c>
      <c r="B78" s="66" t="s">
        <v>3384</v>
      </c>
      <c r="C78" s="301" t="s">
        <v>92</v>
      </c>
      <c r="D78" s="3" t="str">
        <f>VLOOKUP(H78,Lich!$H$1:$L$51,4,0)</f>
        <v>09/06/2022</v>
      </c>
      <c r="E78" s="3" t="str">
        <f>VLOOKUP(H78,Lich!$H$1:$L$51,2,0)</f>
        <v>08h00</v>
      </c>
      <c r="F78" s="78" t="s">
        <v>159</v>
      </c>
      <c r="H78" s="3">
        <f>VLOOKUP(A78,'xep ca'!A:B,2,0)</f>
        <v>23</v>
      </c>
      <c r="I78" s="3" t="str">
        <f t="shared" si="8"/>
        <v>12413N01</v>
      </c>
      <c r="J78" s="301" t="s">
        <v>3421</v>
      </c>
      <c r="K78" s="3">
        <f>VLOOKUP(H78,Lich!$H$1:$L$51,5,0)</f>
        <v>19</v>
      </c>
      <c r="L78" s="1">
        <v>30</v>
      </c>
      <c r="M78" s="3" t="str">
        <f t="shared" si="9"/>
        <v>124</v>
      </c>
      <c r="N78" s="3" t="str">
        <f t="shared" si="7"/>
        <v>403</v>
      </c>
      <c r="O78" s="3" t="str">
        <f t="shared" si="10"/>
        <v>A3</v>
      </c>
    </row>
    <row r="79" spans="1:15">
      <c r="A79" s="331">
        <v>12417</v>
      </c>
      <c r="B79" s="65" t="s">
        <v>1133</v>
      </c>
      <c r="C79" s="301" t="s">
        <v>92</v>
      </c>
      <c r="D79" s="3" t="str">
        <f>VLOOKUP(H79,Lich!$H$1:$L$51,4,0)</f>
        <v>11/06/2022</v>
      </c>
      <c r="E79" s="3" t="str">
        <f>VLOOKUP(H79,Lich!$H$1:$L$51,2,0)</f>
        <v>08h00</v>
      </c>
      <c r="F79" s="78" t="s">
        <v>450</v>
      </c>
      <c r="H79" s="3">
        <f>VLOOKUP(A79,'xep ca'!A:B,2,0)</f>
        <v>24</v>
      </c>
      <c r="I79" s="3" t="str">
        <f t="shared" si="8"/>
        <v>12417N01</v>
      </c>
      <c r="J79" s="301" t="s">
        <v>3421</v>
      </c>
      <c r="K79" s="3">
        <f>VLOOKUP(H79,Lich!$H$1:$L$51,5,0)</f>
        <v>23</v>
      </c>
      <c r="L79" s="18">
        <v>20</v>
      </c>
      <c r="M79" s="3" t="str">
        <f t="shared" si="9"/>
        <v>124</v>
      </c>
      <c r="N79" s="3" t="str">
        <f t="shared" si="7"/>
        <v>402</v>
      </c>
      <c r="O79" s="3" t="str">
        <f t="shared" si="10"/>
        <v>A3</v>
      </c>
    </row>
    <row r="80" spans="1:15">
      <c r="A80" s="331">
        <v>12419</v>
      </c>
      <c r="B80" s="66" t="s">
        <v>1134</v>
      </c>
      <c r="C80" s="301" t="s">
        <v>97</v>
      </c>
      <c r="D80" s="3" t="str">
        <f>VLOOKUP(H80,Lich!$H$1:$L$51,4,0)</f>
        <v>15/06/2022</v>
      </c>
      <c r="E80" s="3" t="str">
        <f>VLOOKUP(H80,Lich!$H$1:$L$51,2,0)</f>
        <v>14h00</v>
      </c>
      <c r="F80" s="78" t="s">
        <v>3902</v>
      </c>
      <c r="H80" s="3">
        <f>VLOOKUP(A80,'xep ca'!A:B,2,0)</f>
        <v>12</v>
      </c>
      <c r="I80" s="3" t="str">
        <f t="shared" si="8"/>
        <v>12419N02</v>
      </c>
      <c r="J80" s="301" t="s">
        <v>3421</v>
      </c>
      <c r="K80" s="3">
        <f>VLOOKUP(H80,Lich!$H$1:$L$51,5,0)</f>
        <v>30</v>
      </c>
      <c r="L80" s="18">
        <v>17</v>
      </c>
      <c r="M80" s="3" t="str">
        <f t="shared" si="9"/>
        <v>124</v>
      </c>
      <c r="N80" s="3" t="str">
        <f t="shared" si="7"/>
        <v>405</v>
      </c>
      <c r="O80" s="3" t="str">
        <f t="shared" si="10"/>
        <v>A3</v>
      </c>
    </row>
    <row r="81" spans="1:15">
      <c r="A81" s="331">
        <v>13103</v>
      </c>
      <c r="B81" s="65" t="s">
        <v>936</v>
      </c>
      <c r="C81" s="301" t="s">
        <v>1009</v>
      </c>
      <c r="D81" s="3" t="str">
        <f>VLOOKUP(H81,Lich!$H$1:$L$51,4,0)</f>
        <v>17/06/2022</v>
      </c>
      <c r="E81" s="3" t="str">
        <f>VLOOKUP(H81,Lich!$H$1:$L$51,2,0)</f>
        <v>14h00</v>
      </c>
      <c r="F81" s="78" t="s">
        <v>1014</v>
      </c>
      <c r="H81" s="3">
        <f>VLOOKUP(A81,'xep ca'!A:B,2,0)</f>
        <v>11</v>
      </c>
      <c r="I81" s="3" t="str">
        <f t="shared" si="8"/>
        <v>13103N02</v>
      </c>
      <c r="J81" s="301" t="s">
        <v>3420</v>
      </c>
      <c r="K81" s="3">
        <f>VLOOKUP(H81,Lich!$H$1:$L$51,5,0)</f>
        <v>34</v>
      </c>
      <c r="L81" s="18">
        <v>270</v>
      </c>
      <c r="M81" s="3" t="str">
        <f t="shared" si="9"/>
        <v>131</v>
      </c>
      <c r="N81" s="3" t="str">
        <f t="shared" si="7"/>
        <v>Tầng 2,3</v>
      </c>
      <c r="O81" s="3" t="str">
        <f t="shared" si="10"/>
        <v>C2</v>
      </c>
    </row>
    <row r="82" spans="1:15">
      <c r="A82" s="331">
        <v>13111</v>
      </c>
      <c r="B82" s="66" t="s">
        <v>1137</v>
      </c>
      <c r="C82" s="301" t="s">
        <v>92</v>
      </c>
      <c r="D82" s="3" t="str">
        <f>VLOOKUP(H82,Lich!$H$1:$L$51,4,0)</f>
        <v>31/05/2022</v>
      </c>
      <c r="E82" s="3" t="str">
        <f>VLOOKUP(H82,Lich!$H$1:$L$51,2,0)</f>
        <v>08h00</v>
      </c>
      <c r="F82" s="78" t="s">
        <v>282</v>
      </c>
      <c r="H82" s="3">
        <f>VLOOKUP(A82,'xep ca'!A:B,2,0)</f>
        <v>19</v>
      </c>
      <c r="I82" s="3" t="str">
        <f t="shared" si="8"/>
        <v>13111N01</v>
      </c>
      <c r="J82" s="301" t="s">
        <v>3421</v>
      </c>
      <c r="K82" s="3">
        <f>VLOOKUP(H82,Lich!$H$1:$L$51,5,0)</f>
        <v>3</v>
      </c>
      <c r="L82" s="18">
        <v>11</v>
      </c>
      <c r="M82" s="3" t="str">
        <f t="shared" si="9"/>
        <v>131</v>
      </c>
      <c r="N82" s="3" t="str">
        <f t="shared" si="7"/>
        <v>403</v>
      </c>
      <c r="O82" s="3" t="str">
        <f t="shared" si="10"/>
        <v>C2</v>
      </c>
    </row>
    <row r="83" spans="1:15">
      <c r="A83" s="331">
        <v>13114</v>
      </c>
      <c r="B83" s="66" t="s">
        <v>1138</v>
      </c>
      <c r="C83" s="301" t="s">
        <v>103</v>
      </c>
      <c r="D83" s="3" t="str">
        <f>VLOOKUP(H83,Lich!$H$1:$L$51,4,0)</f>
        <v>04/06/2022</v>
      </c>
      <c r="E83" s="3" t="str">
        <f>VLOOKUP(H83,Lich!$H$1:$L$51,2,0)</f>
        <v>08h00</v>
      </c>
      <c r="F83" s="78" t="s">
        <v>279</v>
      </c>
      <c r="H83" s="3">
        <f>VLOOKUP(A83,'xep ca'!A:B,2,0)</f>
        <v>14</v>
      </c>
      <c r="I83" s="3" t="str">
        <f t="shared" si="8"/>
        <v>13114N01</v>
      </c>
      <c r="J83" s="301" t="s">
        <v>3420</v>
      </c>
      <c r="K83" s="3">
        <f>VLOOKUP(H83,Lich!$H$1:$L$51,5,0)</f>
        <v>11</v>
      </c>
      <c r="L83" s="18">
        <v>157</v>
      </c>
      <c r="M83" s="3" t="str">
        <f t="shared" si="9"/>
        <v>131</v>
      </c>
      <c r="N83" s="3" t="str">
        <f t="shared" si="7"/>
        <v>Tầng 5</v>
      </c>
      <c r="O83" s="3" t="str">
        <f t="shared" si="10"/>
        <v>C2</v>
      </c>
    </row>
    <row r="84" spans="1:15">
      <c r="A84" s="331">
        <v>13118</v>
      </c>
      <c r="B84" s="65" t="s">
        <v>1139</v>
      </c>
      <c r="C84" s="301" t="s">
        <v>92</v>
      </c>
      <c r="D84" s="3" t="str">
        <f>VLOOKUP(H84,Lich!$H$1:$L$51,4,0)</f>
        <v>02/06/2022</v>
      </c>
      <c r="E84" s="3" t="str">
        <f>VLOOKUP(H84,Lich!$H$1:$L$51,2,0)</f>
        <v>08h00</v>
      </c>
      <c r="F84" s="78" t="s">
        <v>282</v>
      </c>
      <c r="H84" s="3">
        <f>VLOOKUP(A84,'xep ca'!A:B,2,0)</f>
        <v>20</v>
      </c>
      <c r="I84" s="3" t="str">
        <f t="shared" si="8"/>
        <v>13118N01</v>
      </c>
      <c r="J84" s="301" t="s">
        <v>3421</v>
      </c>
      <c r="K84" s="3">
        <f>VLOOKUP(H84,Lich!$H$1:$L$51,5,0)</f>
        <v>7</v>
      </c>
      <c r="L84" s="18">
        <v>11</v>
      </c>
      <c r="M84" s="3" t="str">
        <f t="shared" si="9"/>
        <v>131</v>
      </c>
      <c r="N84" s="3" t="str">
        <f t="shared" si="7"/>
        <v>403</v>
      </c>
      <c r="O84" s="3" t="str">
        <f t="shared" si="10"/>
        <v>C2</v>
      </c>
    </row>
    <row r="85" spans="1:15">
      <c r="A85" s="331">
        <v>13121</v>
      </c>
      <c r="B85" s="66" t="s">
        <v>937</v>
      </c>
      <c r="C85" s="301" t="s">
        <v>92</v>
      </c>
      <c r="D85" s="3" t="str">
        <f>VLOOKUP(H85,Lich!$H$1:$L$51,4,0)</f>
        <v>13/06/2022</v>
      </c>
      <c r="E85" s="3" t="str">
        <f>VLOOKUP(H85,Lich!$H$1:$L$51,2,0)</f>
        <v>14h00</v>
      </c>
      <c r="F85" s="78" t="s">
        <v>3979</v>
      </c>
      <c r="H85" s="3">
        <f>VLOOKUP(A85,'xep ca'!A:B,2,0)</f>
        <v>21</v>
      </c>
      <c r="I85" s="3" t="str">
        <f t="shared" si="8"/>
        <v>13121N01</v>
      </c>
      <c r="J85" s="301" t="s">
        <v>3421</v>
      </c>
      <c r="K85" s="3">
        <f>VLOOKUP(H85,Lich!$H$1:$L$51,5,0)</f>
        <v>26</v>
      </c>
      <c r="L85" s="18">
        <v>11</v>
      </c>
      <c r="M85" s="3" t="str">
        <f t="shared" si="9"/>
        <v>131</v>
      </c>
      <c r="N85" s="3" t="str">
        <f t="shared" si="7"/>
        <v>702</v>
      </c>
      <c r="O85" s="3" t="str">
        <f t="shared" si="10"/>
        <v>C1</v>
      </c>
    </row>
    <row r="86" spans="1:15">
      <c r="A86" s="331">
        <v>13128</v>
      </c>
      <c r="B86" s="65" t="s">
        <v>1141</v>
      </c>
      <c r="C86" s="301" t="s">
        <v>92</v>
      </c>
      <c r="D86" s="3" t="str">
        <f>VLOOKUP(H86,Lich!$H$1:$L$51,4,0)</f>
        <v>03/06/2022</v>
      </c>
      <c r="E86" s="3" t="str">
        <f>VLOOKUP(H86,Lich!$H$1:$L$51,2,0)</f>
        <v>14h00</v>
      </c>
      <c r="F86" s="78" t="s">
        <v>3978</v>
      </c>
      <c r="H86" s="3">
        <f>VLOOKUP(A86,'xep ca'!A:B,2,0)</f>
        <v>17</v>
      </c>
      <c r="I86" s="3" t="str">
        <f t="shared" si="8"/>
        <v>13128N01</v>
      </c>
      <c r="J86" s="301" t="s">
        <v>3422</v>
      </c>
      <c r="K86" s="3">
        <f>VLOOKUP(H86,Lich!$H$1:$L$51,5,0)</f>
        <v>10</v>
      </c>
      <c r="L86" s="18">
        <v>6</v>
      </c>
      <c r="M86" s="3" t="str">
        <f t="shared" si="9"/>
        <v>131</v>
      </c>
      <c r="N86" s="3" t="str">
        <f t="shared" si="7"/>
        <v>701</v>
      </c>
      <c r="O86" s="3" t="str">
        <f t="shared" si="10"/>
        <v>C1</v>
      </c>
    </row>
    <row r="87" spans="1:15">
      <c r="A87" s="331">
        <v>13129</v>
      </c>
      <c r="B87" s="66" t="s">
        <v>1142</v>
      </c>
      <c r="C87" s="301" t="s">
        <v>92</v>
      </c>
      <c r="D87" s="3" t="str">
        <f>VLOOKUP(H87,Lich!$H$1:$L$51,4,0)</f>
        <v>30/05/2022</v>
      </c>
      <c r="E87" s="3" t="str">
        <f>VLOOKUP(H87,Lich!$H$1:$L$51,2,0)</f>
        <v>14h00</v>
      </c>
      <c r="F87" s="78" t="s">
        <v>282</v>
      </c>
      <c r="H87" s="3">
        <f>VLOOKUP(A87,'xep ca'!A:B,2,0)</f>
        <v>10</v>
      </c>
      <c r="I87" s="3" t="str">
        <f t="shared" si="8"/>
        <v>13129N01</v>
      </c>
      <c r="J87" s="301" t="s">
        <v>3422</v>
      </c>
      <c r="K87" s="3">
        <f>VLOOKUP(H87,Lich!$H$1:$L$51,5,0)</f>
        <v>2</v>
      </c>
      <c r="L87" s="1">
        <v>10</v>
      </c>
      <c r="M87" s="3" t="str">
        <f t="shared" si="9"/>
        <v>131</v>
      </c>
      <c r="N87" s="3" t="str">
        <f t="shared" si="7"/>
        <v>403</v>
      </c>
      <c r="O87" s="3" t="str">
        <f t="shared" si="10"/>
        <v>C2</v>
      </c>
    </row>
    <row r="88" spans="1:15">
      <c r="A88" s="331">
        <v>13130</v>
      </c>
      <c r="B88" s="66" t="s">
        <v>1143</v>
      </c>
      <c r="C88" s="301" t="s">
        <v>103</v>
      </c>
      <c r="D88" s="3" t="str">
        <f>VLOOKUP(H88,Lich!$H$1:$L$51,4,0)</f>
        <v>30/05/2022</v>
      </c>
      <c r="E88" s="3" t="str">
        <f>VLOOKUP(H88,Lich!$H$1:$L$51,2,0)</f>
        <v>14h00</v>
      </c>
      <c r="F88" s="78" t="s">
        <v>279</v>
      </c>
      <c r="H88" s="3">
        <f>VLOOKUP(A88,'xep ca'!A:B,2,0)</f>
        <v>10</v>
      </c>
      <c r="I88" s="3" t="str">
        <f t="shared" si="8"/>
        <v>13130N01</v>
      </c>
      <c r="J88" s="301" t="s">
        <v>3419</v>
      </c>
      <c r="K88" s="3">
        <f>VLOOKUP(H88,Lich!$H$1:$L$51,5,0)</f>
        <v>2</v>
      </c>
      <c r="L88" s="18">
        <v>178</v>
      </c>
      <c r="M88" s="3" t="str">
        <f t="shared" si="9"/>
        <v>131</v>
      </c>
      <c r="N88" s="3" t="str">
        <f t="shared" si="7"/>
        <v>Tầng 5</v>
      </c>
      <c r="O88" s="3" t="str">
        <f t="shared" si="10"/>
        <v>C2</v>
      </c>
    </row>
    <row r="89" spans="1:15">
      <c r="A89" s="331">
        <v>13150</v>
      </c>
      <c r="B89" s="66" t="s">
        <v>1144</v>
      </c>
      <c r="C89" s="301" t="s">
        <v>105</v>
      </c>
      <c r="D89" s="3" t="str">
        <f>VLOOKUP(H89,Lich!$H$1:$L$51,4,0)</f>
        <v>30/05/2022</v>
      </c>
      <c r="E89" s="3" t="str">
        <f>VLOOKUP(H89,Lich!$H$1:$L$51,2,0)</f>
        <v>08h00</v>
      </c>
      <c r="F89" s="78" t="s">
        <v>442</v>
      </c>
      <c r="H89" s="3">
        <f>VLOOKUP(A89,'xep ca'!A:B,2,0)</f>
        <v>1</v>
      </c>
      <c r="I89" s="3" t="str">
        <f t="shared" si="8"/>
        <v>13150N01</v>
      </c>
      <c r="J89" s="301" t="s">
        <v>3419</v>
      </c>
      <c r="K89" s="3">
        <f>VLOOKUP(H89,Lich!$H$1:$L$51,5,0)</f>
        <v>1</v>
      </c>
      <c r="L89" s="18">
        <v>365</v>
      </c>
      <c r="M89" s="3" t="str">
        <f t="shared" si="9"/>
        <v>131</v>
      </c>
      <c r="N89" s="3" t="str">
        <f t="shared" si="7"/>
        <v>Tầng 4,5</v>
      </c>
      <c r="O89" s="3" t="str">
        <f t="shared" si="10"/>
        <v>C2</v>
      </c>
    </row>
    <row r="90" spans="1:15">
      <c r="A90" s="331">
        <v>13160</v>
      </c>
      <c r="B90" s="65" t="s">
        <v>531</v>
      </c>
      <c r="C90" s="301" t="s">
        <v>92</v>
      </c>
      <c r="D90" s="3" t="str">
        <f>VLOOKUP(H90,Lich!$H$1:$L$51,4,0)</f>
        <v>14/06/2022</v>
      </c>
      <c r="E90" s="3" t="str">
        <f>VLOOKUP(H90,Lich!$H$1:$L$51,2,0)</f>
        <v>08h00</v>
      </c>
      <c r="F90" s="78" t="s">
        <v>4033</v>
      </c>
      <c r="H90" s="3">
        <f>VLOOKUP(A90,'xep ca'!A:B,2,0)</f>
        <v>25</v>
      </c>
      <c r="I90" s="3" t="str">
        <f t="shared" si="8"/>
        <v>13160N01</v>
      </c>
      <c r="J90" s="301" t="s">
        <v>3421</v>
      </c>
      <c r="K90" s="3">
        <f>VLOOKUP(H90,Lich!$H$1:$L$51,5,0)</f>
        <v>27</v>
      </c>
      <c r="L90" s="18">
        <v>42</v>
      </c>
      <c r="M90" s="3" t="str">
        <f t="shared" si="9"/>
        <v>131</v>
      </c>
      <c r="N90" s="3" t="str">
        <f t="shared" si="7"/>
        <v>402,403</v>
      </c>
      <c r="O90" s="3" t="str">
        <f t="shared" si="10"/>
        <v>C2</v>
      </c>
    </row>
    <row r="91" spans="1:15">
      <c r="A91" s="331">
        <v>13171</v>
      </c>
      <c r="B91" s="65" t="s">
        <v>166</v>
      </c>
      <c r="C91" s="301" t="s">
        <v>103</v>
      </c>
      <c r="D91" s="3" t="str">
        <f>VLOOKUP(H91,Lich!$H$1:$L$51,4,0)</f>
        <v>17/06/2022</v>
      </c>
      <c r="E91" s="3" t="str">
        <f>VLOOKUP(H91,Lich!$H$1:$L$51,2,0)</f>
        <v>08h00</v>
      </c>
      <c r="F91" s="78" t="s">
        <v>303</v>
      </c>
      <c r="H91" s="3">
        <f>VLOOKUP(A91,'xep ca'!A:B,2,0)</f>
        <v>2</v>
      </c>
      <c r="I91" s="3" t="str">
        <f t="shared" si="8"/>
        <v>13171N01</v>
      </c>
      <c r="J91" s="301" t="s">
        <v>3419</v>
      </c>
      <c r="K91" s="3">
        <f>VLOOKUP(H91,Lich!$H$1:$L$51,5,0)</f>
        <v>33</v>
      </c>
      <c r="L91" s="18">
        <v>194</v>
      </c>
      <c r="M91" s="3" t="str">
        <f t="shared" si="9"/>
        <v>131</v>
      </c>
      <c r="N91" s="3" t="str">
        <f t="shared" si="7"/>
        <v>Tầng 5,6</v>
      </c>
      <c r="O91" s="3" t="str">
        <f t="shared" si="10"/>
        <v>C2</v>
      </c>
    </row>
    <row r="92" spans="1:15">
      <c r="A92" s="331">
        <v>13172</v>
      </c>
      <c r="B92" s="66" t="s">
        <v>938</v>
      </c>
      <c r="C92" s="301" t="s">
        <v>92</v>
      </c>
      <c r="D92" s="3" t="str">
        <f>VLOOKUP(H92,Lich!$H$1:$L$51,4,0)</f>
        <v>14/06/2022</v>
      </c>
      <c r="E92" s="3" t="str">
        <f>VLOOKUP(H92,Lich!$H$1:$L$51,2,0)</f>
        <v>08h00</v>
      </c>
      <c r="F92" s="78" t="s">
        <v>3972</v>
      </c>
      <c r="H92" s="3">
        <f>VLOOKUP(A92,'xep ca'!A:B,2,0)</f>
        <v>25</v>
      </c>
      <c r="I92" s="3" t="str">
        <f t="shared" si="8"/>
        <v>13172N01</v>
      </c>
      <c r="J92" s="301" t="s">
        <v>3421</v>
      </c>
      <c r="K92" s="3">
        <f>VLOOKUP(H92,Lich!$H$1:$L$51,5,0)</f>
        <v>27</v>
      </c>
      <c r="L92" s="18">
        <v>36</v>
      </c>
      <c r="M92" s="3" t="str">
        <f t="shared" si="9"/>
        <v>131</v>
      </c>
      <c r="N92" s="3" t="str">
        <f t="shared" si="7"/>
        <v>401</v>
      </c>
      <c r="O92" s="3" t="str">
        <f t="shared" si="10"/>
        <v>C2</v>
      </c>
    </row>
    <row r="93" spans="1:15">
      <c r="A93" s="331">
        <v>13205</v>
      </c>
      <c r="B93" s="66" t="s">
        <v>1148</v>
      </c>
      <c r="C93" s="301" t="s">
        <v>108</v>
      </c>
      <c r="D93" s="3" t="str">
        <f>VLOOKUP(H93,Lich!$H$1:$L$51,4,0)</f>
        <v>17/06/2022</v>
      </c>
      <c r="E93" s="3" t="str">
        <f>VLOOKUP(H93,Lich!$H$1:$L$51,2,0)</f>
        <v>14h00</v>
      </c>
      <c r="F93" s="78" t="s">
        <v>195</v>
      </c>
      <c r="H93" s="3">
        <f>VLOOKUP(A93,'xep ca'!A:B,2,0)</f>
        <v>11</v>
      </c>
      <c r="I93" s="3" t="str">
        <f t="shared" si="8"/>
        <v>13205N01</v>
      </c>
      <c r="J93" s="301" t="s">
        <v>3420</v>
      </c>
      <c r="K93" s="3">
        <f>VLOOKUP(H93,Lich!$H$1:$L$51,5,0)</f>
        <v>34</v>
      </c>
      <c r="L93" s="18">
        <v>108</v>
      </c>
      <c r="M93" s="3" t="str">
        <f t="shared" si="9"/>
        <v>132</v>
      </c>
      <c r="N93" s="3" t="str">
        <f t="shared" si="7"/>
        <v>401-403</v>
      </c>
      <c r="O93" s="3" t="str">
        <f t="shared" si="10"/>
        <v>C2</v>
      </c>
    </row>
    <row r="94" spans="1:15">
      <c r="A94" s="331">
        <v>13212</v>
      </c>
      <c r="B94" s="66" t="s">
        <v>1150</v>
      </c>
      <c r="C94" s="301" t="s">
        <v>108</v>
      </c>
      <c r="D94" s="3" t="str">
        <f>VLOOKUP(H94,Lich!$H$1:$L$51,4,0)</f>
        <v>31/05/2022</v>
      </c>
      <c r="E94" s="3" t="str">
        <f>VLOOKUP(H94,Lich!$H$1:$L$51,2,0)</f>
        <v>08h00</v>
      </c>
      <c r="F94" s="78" t="s">
        <v>155</v>
      </c>
      <c r="H94" s="3">
        <f>VLOOKUP(A94,'xep ca'!A:B,2,0)</f>
        <v>19</v>
      </c>
      <c r="I94" s="3" t="str">
        <f t="shared" si="8"/>
        <v>13212N01</v>
      </c>
      <c r="J94" s="301" t="s">
        <v>3421</v>
      </c>
      <c r="K94" s="3">
        <f>VLOOKUP(H94,Lich!$H$1:$L$51,5,0)</f>
        <v>3</v>
      </c>
      <c r="L94" s="18">
        <v>72</v>
      </c>
      <c r="M94" s="3" t="str">
        <f t="shared" si="9"/>
        <v>132</v>
      </c>
      <c r="N94" s="3" t="str">
        <f t="shared" si="7"/>
        <v>401,402</v>
      </c>
      <c r="O94" s="3" t="str">
        <f t="shared" si="10"/>
        <v>C2</v>
      </c>
    </row>
    <row r="95" spans="1:15">
      <c r="A95" s="331">
        <v>13213</v>
      </c>
      <c r="B95" s="66" t="s">
        <v>1151</v>
      </c>
      <c r="C95" s="301" t="s">
        <v>108</v>
      </c>
      <c r="D95" s="3" t="str">
        <f>VLOOKUP(H95,Lich!$H$1:$L$51,4,0)</f>
        <v>01/06/2022</v>
      </c>
      <c r="E95" s="3" t="str">
        <f>VLOOKUP(H95,Lich!$H$1:$L$51,2,0)</f>
        <v>08h00</v>
      </c>
      <c r="F95" s="78" t="s">
        <v>3960</v>
      </c>
      <c r="H95" s="3">
        <f>VLOOKUP(A95,'xep ca'!A:B,2,0)</f>
        <v>3</v>
      </c>
      <c r="I95" s="3" t="str">
        <f t="shared" si="8"/>
        <v>13213N01</v>
      </c>
      <c r="J95" s="301" t="s">
        <v>3419</v>
      </c>
      <c r="K95" s="3">
        <f>VLOOKUP(H95,Lich!$H$1:$L$51,5,0)</f>
        <v>5</v>
      </c>
      <c r="L95" s="18">
        <v>101</v>
      </c>
      <c r="M95" s="3" t="str">
        <f t="shared" si="9"/>
        <v>132</v>
      </c>
      <c r="N95" s="3" t="str">
        <f t="shared" si="7"/>
        <v>301-303</v>
      </c>
      <c r="O95" s="3" t="str">
        <f t="shared" si="10"/>
        <v>A6</v>
      </c>
    </row>
    <row r="96" spans="1:15">
      <c r="A96" s="331">
        <v>13242</v>
      </c>
      <c r="B96" s="65" t="s">
        <v>1153</v>
      </c>
      <c r="C96" s="301" t="s">
        <v>92</v>
      </c>
      <c r="D96" s="3" t="str">
        <f>VLOOKUP(H96,Lich!$H$1:$L$51,4,0)</f>
        <v>03/06/2022</v>
      </c>
      <c r="E96" s="3" t="str">
        <f>VLOOKUP(H96,Lich!$H$1:$L$51,2,0)</f>
        <v>14h00</v>
      </c>
      <c r="F96" s="78" t="s">
        <v>3979</v>
      </c>
      <c r="H96" s="3">
        <f>VLOOKUP(A96,'xep ca'!A:B,2,0)</f>
        <v>17</v>
      </c>
      <c r="I96" s="3" t="str">
        <f t="shared" si="8"/>
        <v>13242N01</v>
      </c>
      <c r="J96" s="301" t="s">
        <v>3422</v>
      </c>
      <c r="K96" s="3">
        <f>VLOOKUP(H96,Lich!$H$1:$L$51,5,0)</f>
        <v>10</v>
      </c>
      <c r="L96" s="18">
        <v>8</v>
      </c>
      <c r="M96" s="3" t="str">
        <f t="shared" si="9"/>
        <v>132</v>
      </c>
      <c r="N96" s="3" t="str">
        <f t="shared" si="7"/>
        <v>702</v>
      </c>
      <c r="O96" s="3" t="str">
        <f t="shared" si="10"/>
        <v>C1</v>
      </c>
    </row>
    <row r="97" spans="1:15">
      <c r="A97" s="331">
        <v>13252</v>
      </c>
      <c r="B97" s="65" t="s">
        <v>25</v>
      </c>
      <c r="C97" s="301" t="s">
        <v>102</v>
      </c>
      <c r="D97" s="3" t="str">
        <f>VLOOKUP(H97,Lich!$H$1:$L$51,4,0)</f>
        <v>07/06/2022</v>
      </c>
      <c r="E97" s="3" t="str">
        <f>VLOOKUP(H97,Lich!$H$1:$L$51,2,0)</f>
        <v>08h00</v>
      </c>
      <c r="F97" s="78" t="s">
        <v>4024</v>
      </c>
      <c r="H97" s="3">
        <v>22</v>
      </c>
      <c r="I97" s="3" t="str">
        <f t="shared" si="8"/>
        <v>13252N01</v>
      </c>
      <c r="J97" s="301" t="s">
        <v>3420</v>
      </c>
      <c r="K97" s="3">
        <f>VLOOKUP(H97,Lich!$H$1:$L$51,5,0)</f>
        <v>15</v>
      </c>
      <c r="L97" s="18">
        <v>89</v>
      </c>
      <c r="M97" s="3" t="str">
        <f t="shared" si="9"/>
        <v>132</v>
      </c>
      <c r="N97" s="3" t="str">
        <f t="shared" si="7"/>
        <v>901-904</v>
      </c>
      <c r="O97" s="3" t="str">
        <f t="shared" si="10"/>
        <v>C1</v>
      </c>
    </row>
    <row r="98" spans="1:15">
      <c r="A98" s="331">
        <v>13264</v>
      </c>
      <c r="B98" s="65" t="s">
        <v>1154</v>
      </c>
      <c r="C98" s="301" t="s">
        <v>108</v>
      </c>
      <c r="D98" s="3" t="str">
        <f>VLOOKUP(H98,Lich!$H$1:$L$51,4,0)</f>
        <v>02/06/2022</v>
      </c>
      <c r="E98" s="3" t="str">
        <f>VLOOKUP(H98,Lich!$H$1:$L$51,2,0)</f>
        <v>08h00</v>
      </c>
      <c r="F98" s="78" t="s">
        <v>155</v>
      </c>
      <c r="H98" s="3">
        <f>VLOOKUP(A98,'xep ca'!A:B,2,0)</f>
        <v>20</v>
      </c>
      <c r="I98" s="3" t="str">
        <f t="shared" si="8"/>
        <v>13264N01</v>
      </c>
      <c r="J98" s="301" t="s">
        <v>3421</v>
      </c>
      <c r="K98" s="3">
        <f>VLOOKUP(H98,Lich!$H$1:$L$51,5,0)</f>
        <v>7</v>
      </c>
      <c r="L98" s="18">
        <v>75</v>
      </c>
      <c r="M98" s="3" t="str">
        <f t="shared" si="9"/>
        <v>132</v>
      </c>
      <c r="N98" s="3" t="str">
        <f t="shared" si="7"/>
        <v>401,402</v>
      </c>
      <c r="O98" s="3" t="str">
        <f t="shared" si="10"/>
        <v>C2</v>
      </c>
    </row>
    <row r="99" spans="1:15">
      <c r="A99" s="331">
        <v>13276</v>
      </c>
      <c r="B99" s="65" t="s">
        <v>1155</v>
      </c>
      <c r="C99" s="301" t="s">
        <v>108</v>
      </c>
      <c r="D99" s="3" t="str">
        <f>VLOOKUP(H99,Lich!$H$1:$L$51,4,0)</f>
        <v>15/06/2022</v>
      </c>
      <c r="E99" s="3" t="str">
        <f>VLOOKUP(H99,Lich!$H$1:$L$51,2,0)</f>
        <v>14h00</v>
      </c>
      <c r="F99" s="78" t="s">
        <v>3992</v>
      </c>
      <c r="H99" s="3">
        <f>VLOOKUP(A99,'xep ca'!A:B,2,0)</f>
        <v>12</v>
      </c>
      <c r="I99" s="3" t="str">
        <f t="shared" si="8"/>
        <v>13276N01</v>
      </c>
      <c r="J99" s="301" t="s">
        <v>3420</v>
      </c>
      <c r="K99" s="3">
        <f>VLOOKUP(H99,Lich!$H$1:$L$51,5,0)</f>
        <v>30</v>
      </c>
      <c r="L99" s="18">
        <v>108</v>
      </c>
      <c r="M99" s="3" t="str">
        <f t="shared" si="9"/>
        <v>132</v>
      </c>
      <c r="N99" s="3" t="str">
        <f t="shared" si="7"/>
        <v>401,402,406</v>
      </c>
      <c r="O99" s="3" t="str">
        <f t="shared" si="10"/>
        <v>C2</v>
      </c>
    </row>
    <row r="100" spans="1:15">
      <c r="A100" s="331">
        <v>13279</v>
      </c>
      <c r="B100" s="65" t="s">
        <v>236</v>
      </c>
      <c r="C100" s="301" t="s">
        <v>141</v>
      </c>
      <c r="D100" s="3" t="str">
        <f>VLOOKUP(H100,Lich!$H$1:$L$51,4,0)</f>
        <v>07/06/2022</v>
      </c>
      <c r="E100" s="3" t="str">
        <f>VLOOKUP(H100,Lich!$H$1:$L$51,2,0)</f>
        <v>08h00</v>
      </c>
      <c r="F100" s="78" t="s">
        <v>4023</v>
      </c>
      <c r="H100" s="3">
        <v>22</v>
      </c>
      <c r="I100" s="3" t="str">
        <f t="shared" si="8"/>
        <v>13279N02</v>
      </c>
      <c r="J100" s="301" t="s">
        <v>3420</v>
      </c>
      <c r="K100" s="3">
        <f>VLOOKUP(H100,Lich!$H$1:$L$51,5,0)</f>
        <v>15</v>
      </c>
      <c r="L100" s="18">
        <v>102</v>
      </c>
      <c r="M100" s="3" t="str">
        <f t="shared" si="9"/>
        <v>132</v>
      </c>
      <c r="N100" s="3" t="str">
        <f t="shared" si="7"/>
        <v>805-808</v>
      </c>
      <c r="O100" s="3" t="str">
        <f t="shared" si="10"/>
        <v>C1</v>
      </c>
    </row>
    <row r="101" spans="1:15">
      <c r="A101" s="331">
        <v>13282</v>
      </c>
      <c r="B101" s="66" t="s">
        <v>3385</v>
      </c>
      <c r="C101" s="301" t="s">
        <v>92</v>
      </c>
      <c r="D101" s="3" t="str">
        <f>VLOOKUP(H101,Lich!$H$1:$L$51,4,0)</f>
        <v>13/06/2022</v>
      </c>
      <c r="E101" s="3" t="str">
        <f>VLOOKUP(H101,Lich!$H$1:$L$51,2,0)</f>
        <v>14h00</v>
      </c>
      <c r="F101" s="78" t="s">
        <v>3978</v>
      </c>
      <c r="H101" s="3">
        <f>VLOOKUP(A101,'xep ca'!A:B,2,0)</f>
        <v>21</v>
      </c>
      <c r="I101" s="3" t="str">
        <f t="shared" si="8"/>
        <v>13282N01</v>
      </c>
      <c r="J101" s="301" t="s">
        <v>3421</v>
      </c>
      <c r="K101" s="3">
        <f>VLOOKUP(H101,Lich!$H$1:$L$51,5,0)</f>
        <v>26</v>
      </c>
      <c r="L101" s="18">
        <v>17</v>
      </c>
      <c r="M101" s="3" t="str">
        <f t="shared" si="9"/>
        <v>132</v>
      </c>
      <c r="N101" s="3" t="str">
        <f t="shared" si="7"/>
        <v>701</v>
      </c>
      <c r="O101" s="3" t="str">
        <f t="shared" si="10"/>
        <v>C1</v>
      </c>
    </row>
    <row r="102" spans="1:15">
      <c r="A102" s="331">
        <v>13285</v>
      </c>
      <c r="B102" s="65" t="s">
        <v>1159</v>
      </c>
      <c r="C102" s="301" t="s">
        <v>92</v>
      </c>
      <c r="D102" s="3" t="str">
        <f>VLOOKUP(H102,Lich!$H$1:$L$51,4,0)</f>
        <v>07/06/2022</v>
      </c>
      <c r="E102" s="3" t="str">
        <f>VLOOKUP(H102,Lich!$H$1:$L$51,2,0)</f>
        <v>08h00</v>
      </c>
      <c r="F102" s="78" t="s">
        <v>3993</v>
      </c>
      <c r="H102" s="3">
        <f>VLOOKUP(A102,'xep ca'!A:B,2,0)</f>
        <v>22</v>
      </c>
      <c r="I102" s="3" t="str">
        <f t="shared" si="8"/>
        <v>13285N01</v>
      </c>
      <c r="J102" s="301" t="s">
        <v>3421</v>
      </c>
      <c r="K102" s="3">
        <f>VLOOKUP(H102,Lich!$H$1:$L$51,5,0)</f>
        <v>15</v>
      </c>
      <c r="L102" s="18">
        <v>30</v>
      </c>
      <c r="M102" s="3" t="str">
        <f t="shared" si="9"/>
        <v>132</v>
      </c>
      <c r="N102" s="3" t="str">
        <f t="shared" si="7"/>
        <v>305</v>
      </c>
      <c r="O102" s="3" t="str">
        <f t="shared" si="10"/>
        <v>C2</v>
      </c>
    </row>
    <row r="103" spans="1:15">
      <c r="A103" s="331">
        <v>13287</v>
      </c>
      <c r="B103" s="66" t="s">
        <v>1160</v>
      </c>
      <c r="C103" s="301" t="s">
        <v>92</v>
      </c>
      <c r="D103" s="3" t="str">
        <f>VLOOKUP(H103,Lich!$H$1:$L$51,4,0)</f>
        <v>30/05/2022</v>
      </c>
      <c r="E103" s="3" t="str">
        <f>VLOOKUP(H103,Lich!$H$1:$L$51,2,0)</f>
        <v>14h00</v>
      </c>
      <c r="F103" s="78" t="s">
        <v>284</v>
      </c>
      <c r="H103" s="3">
        <f>VLOOKUP(A103,'xep ca'!A:B,2,0)</f>
        <v>10</v>
      </c>
      <c r="I103" s="3" t="str">
        <f t="shared" si="8"/>
        <v>13287N01</v>
      </c>
      <c r="J103" s="301" t="s">
        <v>3422</v>
      </c>
      <c r="K103" s="3">
        <f>VLOOKUP(H103,Lich!$H$1:$L$51,5,0)</f>
        <v>2</v>
      </c>
      <c r="L103" s="18">
        <v>8</v>
      </c>
      <c r="M103" s="3" t="str">
        <f t="shared" si="9"/>
        <v>132</v>
      </c>
      <c r="N103" s="3" t="str">
        <f t="shared" si="7"/>
        <v>405</v>
      </c>
      <c r="O103" s="3" t="str">
        <f t="shared" si="10"/>
        <v>C2</v>
      </c>
    </row>
    <row r="104" spans="1:15">
      <c r="A104" s="331">
        <v>13289</v>
      </c>
      <c r="B104" s="66" t="s">
        <v>1161</v>
      </c>
      <c r="C104" s="301" t="s">
        <v>108</v>
      </c>
      <c r="D104" s="3" t="str">
        <f>VLOOKUP(H104,Lich!$H$1:$L$51,4,0)</f>
        <v>04/06/2022</v>
      </c>
      <c r="E104" s="3" t="str">
        <f>VLOOKUP(H104,Lich!$H$1:$L$51,2,0)</f>
        <v>08h00</v>
      </c>
      <c r="F104" s="78" t="s">
        <v>1032</v>
      </c>
      <c r="H104" s="3">
        <f>VLOOKUP(A104,'xep ca'!A:B,2,0)</f>
        <v>14</v>
      </c>
      <c r="I104" s="3" t="str">
        <f t="shared" si="8"/>
        <v>13289N01</v>
      </c>
      <c r="J104" s="301" t="s">
        <v>3420</v>
      </c>
      <c r="K104" s="3">
        <f>VLOOKUP(H104,Lich!$H$1:$L$51,5,0)</f>
        <v>11</v>
      </c>
      <c r="L104" s="18">
        <v>112</v>
      </c>
      <c r="M104" s="3" t="str">
        <f t="shared" si="9"/>
        <v>132</v>
      </c>
      <c r="N104" s="3" t="str">
        <f t="shared" si="7"/>
        <v>Tầng 6</v>
      </c>
      <c r="O104" s="3" t="str">
        <f t="shared" si="10"/>
        <v>C2</v>
      </c>
    </row>
    <row r="105" spans="1:15">
      <c r="A105" s="331">
        <v>13291</v>
      </c>
      <c r="B105" s="66" t="s">
        <v>1162</v>
      </c>
      <c r="C105" s="301" t="s">
        <v>108</v>
      </c>
      <c r="D105" s="3" t="str">
        <f>VLOOKUP(H105,Lich!$H$1:$L$51,4,0)</f>
        <v>09/06/2022</v>
      </c>
      <c r="E105" s="3" t="str">
        <f>VLOOKUP(H105,Lich!$H$1:$L$51,2,0)</f>
        <v>08h00</v>
      </c>
      <c r="F105" s="78" t="s">
        <v>4013</v>
      </c>
      <c r="H105" s="3">
        <f>VLOOKUP(A105,'xep ca'!A:B,2,0)</f>
        <v>23</v>
      </c>
      <c r="I105" s="3" t="str">
        <f t="shared" si="8"/>
        <v>13291N01</v>
      </c>
      <c r="J105" s="301" t="s">
        <v>3421</v>
      </c>
      <c r="K105" s="3">
        <f>VLOOKUP(H105,Lich!$H$1:$L$51,5,0)</f>
        <v>19</v>
      </c>
      <c r="L105" s="1">
        <v>87</v>
      </c>
      <c r="M105" s="3" t="str">
        <f t="shared" si="9"/>
        <v>132</v>
      </c>
      <c r="N105" s="3" t="str">
        <f t="shared" si="7"/>
        <v>601-604</v>
      </c>
      <c r="O105" s="3" t="str">
        <f t="shared" si="10"/>
        <v>C1</v>
      </c>
    </row>
    <row r="106" spans="1:15">
      <c r="A106" s="331">
        <v>13295</v>
      </c>
      <c r="B106" s="66" t="s">
        <v>1163</v>
      </c>
      <c r="C106" s="301" t="s">
        <v>108</v>
      </c>
      <c r="D106" s="3" t="str">
        <f>VLOOKUP(H106,Lich!$H$1:$L$51,4,0)</f>
        <v>11/06/2022</v>
      </c>
      <c r="E106" s="3" t="str">
        <f>VLOOKUP(H106,Lich!$H$1:$L$51,2,0)</f>
        <v>08h00</v>
      </c>
      <c r="F106" s="78" t="s">
        <v>281</v>
      </c>
      <c r="H106" s="3">
        <f>VLOOKUP(A106,'xep ca'!A:B,2,0)</f>
        <v>24</v>
      </c>
      <c r="I106" s="3" t="str">
        <f t="shared" si="8"/>
        <v>13295N01</v>
      </c>
      <c r="J106" s="301" t="s">
        <v>3421</v>
      </c>
      <c r="K106" s="3">
        <f>VLOOKUP(H106,Lich!$H$1:$L$51,5,0)</f>
        <v>23</v>
      </c>
      <c r="L106" s="18">
        <v>79</v>
      </c>
      <c r="M106" s="3" t="str">
        <f t="shared" si="9"/>
        <v>132</v>
      </c>
      <c r="N106" s="3" t="str">
        <f t="shared" si="7"/>
        <v>501-503</v>
      </c>
      <c r="O106" s="3" t="str">
        <f t="shared" si="10"/>
        <v>C2</v>
      </c>
    </row>
    <row r="107" spans="1:15">
      <c r="A107" s="331">
        <v>13299</v>
      </c>
      <c r="B107" s="66" t="s">
        <v>945</v>
      </c>
      <c r="C107" s="301" t="s">
        <v>108</v>
      </c>
      <c r="D107" s="3" t="str">
        <f>VLOOKUP(H107,Lich!$H$1:$L$51,4,0)</f>
        <v>30/05/2022</v>
      </c>
      <c r="E107" s="3" t="str">
        <f>VLOOKUP(H107,Lich!$H$1:$L$51,2,0)</f>
        <v>08h00</v>
      </c>
      <c r="F107" s="78" t="s">
        <v>1032</v>
      </c>
      <c r="H107" s="3">
        <f>VLOOKUP(A107,'xep ca'!A:B,2,0)</f>
        <v>1</v>
      </c>
      <c r="I107" s="3" t="str">
        <f t="shared" si="8"/>
        <v>13299N01</v>
      </c>
      <c r="J107" s="301" t="s">
        <v>3419</v>
      </c>
      <c r="K107" s="3">
        <f>VLOOKUP(H107,Lich!$H$1:$L$51,5,0)</f>
        <v>1</v>
      </c>
      <c r="L107" s="18">
        <v>99</v>
      </c>
      <c r="M107" s="3" t="str">
        <f t="shared" si="9"/>
        <v>132</v>
      </c>
      <c r="N107" s="3" t="str">
        <f t="shared" si="7"/>
        <v>Tầng 6</v>
      </c>
      <c r="O107" s="3" t="str">
        <f t="shared" si="10"/>
        <v>C2</v>
      </c>
    </row>
    <row r="108" spans="1:15">
      <c r="A108" s="331">
        <v>13303</v>
      </c>
      <c r="B108" s="65" t="s">
        <v>216</v>
      </c>
      <c r="C108" s="301" t="s">
        <v>96</v>
      </c>
      <c r="D108" s="3" t="str">
        <f>VLOOKUP(H108,Lich!$H$1:$L$51,4,0)</f>
        <v>15/06/2022</v>
      </c>
      <c r="E108" s="3" t="str">
        <f>VLOOKUP(H108,Lich!$H$1:$L$51,2,0)</f>
        <v>14h00</v>
      </c>
      <c r="F108" s="78" t="s">
        <v>3993</v>
      </c>
      <c r="H108" s="3">
        <f>VLOOKUP(A108,'xep ca'!A:B,2,0)</f>
        <v>12</v>
      </c>
      <c r="I108" s="3" t="str">
        <f t="shared" si="8"/>
        <v>13303N04</v>
      </c>
      <c r="J108" s="301" t="s">
        <v>3420</v>
      </c>
      <c r="K108" s="3">
        <f>VLOOKUP(H108,Lich!$H$1:$L$51,5,0)</f>
        <v>30</v>
      </c>
      <c r="L108" s="18">
        <v>20</v>
      </c>
      <c r="M108" s="3" t="str">
        <f t="shared" si="9"/>
        <v>133</v>
      </c>
      <c r="N108" s="3" t="str">
        <f t="shared" si="7"/>
        <v>305</v>
      </c>
      <c r="O108" s="3" t="str">
        <f t="shared" si="10"/>
        <v>C2</v>
      </c>
    </row>
    <row r="109" spans="1:15">
      <c r="A109" s="331">
        <v>13305</v>
      </c>
      <c r="B109" s="66" t="s">
        <v>940</v>
      </c>
      <c r="C109" s="301" t="s">
        <v>3862</v>
      </c>
      <c r="D109" s="3" t="str">
        <f>VLOOKUP(H109,Lich!$H$1:$L$51,4,0)</f>
        <v>07/06/2022</v>
      </c>
      <c r="E109" s="3" t="str">
        <f>VLOOKUP(H109,Lich!$H$1:$L$51,2,0)</f>
        <v>08h00</v>
      </c>
      <c r="F109" s="78" t="s">
        <v>1019</v>
      </c>
      <c r="H109" s="3">
        <v>22</v>
      </c>
      <c r="I109" s="3" t="str">
        <f t="shared" si="8"/>
        <v>13305N02</v>
      </c>
      <c r="J109" s="301" t="s">
        <v>3420</v>
      </c>
      <c r="K109" s="3">
        <f>VLOOKUP(H109,Lich!$H$1:$L$51,5,0)</f>
        <v>15</v>
      </c>
      <c r="L109" s="18">
        <v>274</v>
      </c>
      <c r="M109" s="3" t="str">
        <f t="shared" si="9"/>
        <v>133</v>
      </c>
      <c r="N109" s="3" t="str">
        <f t="shared" si="7"/>
        <v>Tầng 5,6</v>
      </c>
      <c r="O109" s="3" t="str">
        <f t="shared" si="10"/>
        <v>C1</v>
      </c>
    </row>
    <row r="110" spans="1:15">
      <c r="A110" s="331">
        <v>13307</v>
      </c>
      <c r="B110" s="65" t="s">
        <v>1131</v>
      </c>
      <c r="C110" s="301" t="s">
        <v>1009</v>
      </c>
      <c r="D110" s="3" t="str">
        <f>VLOOKUP(H110,Lich!$H$1:$L$51,4,0)</f>
        <v>04/06/2022</v>
      </c>
      <c r="E110" s="3" t="str">
        <f>VLOOKUP(H110,Lich!$H$1:$L$51,2,0)</f>
        <v>08h00</v>
      </c>
      <c r="F110" s="78" t="s">
        <v>3955</v>
      </c>
      <c r="H110" s="3">
        <f>VLOOKUP(A110,'xep ca'!A:B,2,0)</f>
        <v>14</v>
      </c>
      <c r="I110" s="3" t="str">
        <f t="shared" si="8"/>
        <v>13307N02</v>
      </c>
      <c r="J110" s="301" t="s">
        <v>3420</v>
      </c>
      <c r="K110" s="3">
        <f>VLOOKUP(H110,Lich!$H$1:$L$51,5,0)</f>
        <v>11</v>
      </c>
      <c r="L110" s="18">
        <v>278</v>
      </c>
      <c r="M110" s="3" t="str">
        <f t="shared" si="9"/>
        <v>133</v>
      </c>
      <c r="N110" s="3" t="str">
        <f t="shared" si="7"/>
        <v>Tầng 3,4</v>
      </c>
      <c r="O110" s="3" t="str">
        <f t="shared" si="10"/>
        <v>C2</v>
      </c>
    </row>
    <row r="111" spans="1:15">
      <c r="A111" s="331">
        <v>13312</v>
      </c>
      <c r="B111" s="65" t="s">
        <v>1168</v>
      </c>
      <c r="C111" s="301" t="s">
        <v>103</v>
      </c>
      <c r="D111" s="3" t="str">
        <f>VLOOKUP(H111,Lich!$H$1:$L$51,4,0)</f>
        <v>31/05/2022</v>
      </c>
      <c r="E111" s="3" t="str">
        <f>VLOOKUP(H111,Lich!$H$1:$L$51,2,0)</f>
        <v>08h00</v>
      </c>
      <c r="F111" s="78" t="s">
        <v>279</v>
      </c>
      <c r="H111" s="3">
        <f>VLOOKUP(A111,'xep ca'!A:B,2,0)</f>
        <v>19</v>
      </c>
      <c r="I111" s="3" t="str">
        <f t="shared" si="8"/>
        <v>13312N01</v>
      </c>
      <c r="J111" s="301" t="s">
        <v>3421</v>
      </c>
      <c r="K111" s="3">
        <f>VLOOKUP(H111,Lich!$H$1:$L$51,5,0)</f>
        <v>3</v>
      </c>
      <c r="L111" s="18">
        <v>165</v>
      </c>
      <c r="M111" s="3" t="str">
        <f t="shared" si="9"/>
        <v>133</v>
      </c>
      <c r="N111" s="3" t="str">
        <f t="shared" si="7"/>
        <v>Tầng 5</v>
      </c>
      <c r="O111" s="3" t="str">
        <f t="shared" si="10"/>
        <v>C2</v>
      </c>
    </row>
    <row r="112" spans="1:15">
      <c r="A112" s="331">
        <v>13313</v>
      </c>
      <c r="B112" s="65" t="s">
        <v>273</v>
      </c>
      <c r="C112" s="301" t="s">
        <v>108</v>
      </c>
      <c r="D112" s="3" t="str">
        <f>VLOOKUP(H112,Lich!$H$1:$L$51,4,0)</f>
        <v>31/05/2022</v>
      </c>
      <c r="E112" s="3" t="str">
        <f>VLOOKUP(H112,Lich!$H$1:$L$51,2,0)</f>
        <v>08h00</v>
      </c>
      <c r="F112" s="78" t="s">
        <v>925</v>
      </c>
      <c r="H112" s="3">
        <f>VLOOKUP(A112,'xep ca'!A:B,2,0)</f>
        <v>19</v>
      </c>
      <c r="I112" s="3" t="str">
        <f t="shared" si="8"/>
        <v>13313N01</v>
      </c>
      <c r="J112" s="301" t="s">
        <v>3421</v>
      </c>
      <c r="K112" s="3">
        <f>VLOOKUP(H112,Lich!$H$1:$L$51,5,0)</f>
        <v>3</v>
      </c>
      <c r="L112" s="18">
        <v>83</v>
      </c>
      <c r="M112" s="3" t="str">
        <f t="shared" si="9"/>
        <v>133</v>
      </c>
      <c r="N112" s="3" t="str">
        <f t="shared" si="7"/>
        <v>405-407</v>
      </c>
      <c r="O112" s="3" t="str">
        <f t="shared" si="10"/>
        <v>C2</v>
      </c>
    </row>
    <row r="113" spans="1:17">
      <c r="A113" s="331">
        <v>13314</v>
      </c>
      <c r="B113" s="65" t="s">
        <v>941</v>
      </c>
      <c r="C113" s="301" t="s">
        <v>109</v>
      </c>
      <c r="D113" s="3" t="str">
        <f>VLOOKUP(H113,Lich!$H$1:$L$51,4,0)</f>
        <v>02/06/2022</v>
      </c>
      <c r="E113" s="3" t="str">
        <f>VLOOKUP(H113,Lich!$H$1:$L$51,2,0)</f>
        <v>08h00</v>
      </c>
      <c r="F113" s="78" t="s">
        <v>279</v>
      </c>
      <c r="H113" s="3">
        <f>VLOOKUP(A113,'xep ca'!A:B,2,0)</f>
        <v>20</v>
      </c>
      <c r="I113" s="3" t="str">
        <f t="shared" si="8"/>
        <v>13314N02</v>
      </c>
      <c r="J113" s="301" t="s">
        <v>3421</v>
      </c>
      <c r="K113" s="3">
        <f>VLOOKUP(H113,Lich!$H$1:$L$51,5,0)</f>
        <v>7</v>
      </c>
      <c r="L113" s="18">
        <v>172</v>
      </c>
      <c r="M113" s="3" t="str">
        <f t="shared" si="9"/>
        <v>133</v>
      </c>
      <c r="N113" s="3" t="str">
        <f t="shared" si="7"/>
        <v>Tầng 5</v>
      </c>
      <c r="O113" s="3" t="str">
        <f t="shared" si="10"/>
        <v>C2</v>
      </c>
    </row>
    <row r="114" spans="1:17">
      <c r="A114" s="331">
        <v>13316</v>
      </c>
      <c r="B114" s="65" t="s">
        <v>1174</v>
      </c>
      <c r="C114" s="301" t="s">
        <v>103</v>
      </c>
      <c r="D114" s="3" t="str">
        <f>VLOOKUP(H114,Lich!$H$1:$L$51,4,0)</f>
        <v>13/06/2022</v>
      </c>
      <c r="E114" s="3" t="str">
        <f>VLOOKUP(H114,Lich!$H$1:$L$51,2,0)</f>
        <v>14h00</v>
      </c>
      <c r="F114" s="78" t="s">
        <v>4019</v>
      </c>
      <c r="H114" s="3">
        <f>VLOOKUP(A114,'xep ca'!A:B,2,0)</f>
        <v>21</v>
      </c>
      <c r="I114" s="3" t="str">
        <f t="shared" si="8"/>
        <v>13316N01</v>
      </c>
      <c r="J114" s="301" t="s">
        <v>3421</v>
      </c>
      <c r="K114" s="3">
        <f>VLOOKUP(H114,Lich!$H$1:$L$51,5,0)</f>
        <v>26</v>
      </c>
      <c r="L114" s="18">
        <v>167</v>
      </c>
      <c r="M114" s="3" t="str">
        <f t="shared" si="9"/>
        <v>133</v>
      </c>
      <c r="N114" s="3" t="str">
        <f t="shared" si="7"/>
        <v>703-708</v>
      </c>
      <c r="O114" s="3" t="str">
        <f t="shared" si="10"/>
        <v>C1</v>
      </c>
    </row>
    <row r="115" spans="1:17">
      <c r="A115" s="331">
        <v>13324</v>
      </c>
      <c r="B115" s="66" t="s">
        <v>1177</v>
      </c>
      <c r="C115" s="301" t="s">
        <v>92</v>
      </c>
      <c r="D115" s="3" t="str">
        <f>VLOOKUP(H115,Lich!$H$1:$L$51,4,0)</f>
        <v>03/06/2022</v>
      </c>
      <c r="E115" s="3" t="str">
        <f>VLOOKUP(H115,Lich!$H$1:$L$51,2,0)</f>
        <v>14h00</v>
      </c>
      <c r="F115" s="78" t="s">
        <v>4059</v>
      </c>
      <c r="H115" s="3">
        <f>VLOOKUP(A115,'xep ca'!A:B,2,0)</f>
        <v>17</v>
      </c>
      <c r="I115" s="3" t="str">
        <f t="shared" si="8"/>
        <v>13324N01</v>
      </c>
      <c r="J115" s="301" t="s">
        <v>3422</v>
      </c>
      <c r="K115" s="3">
        <f>VLOOKUP(H115,Lich!$H$1:$L$51,5,0)</f>
        <v>10</v>
      </c>
      <c r="L115" s="18">
        <v>20</v>
      </c>
      <c r="M115" s="3" t="str">
        <f t="shared" si="9"/>
        <v>133</v>
      </c>
      <c r="N115" s="3" t="str">
        <f t="shared" si="7"/>
        <v>703</v>
      </c>
      <c r="O115" s="3" t="str">
        <f t="shared" si="10"/>
        <v>C1</v>
      </c>
    </row>
    <row r="116" spans="1:17">
      <c r="A116" s="331">
        <v>13325</v>
      </c>
      <c r="B116" s="65" t="s">
        <v>1179</v>
      </c>
      <c r="C116" s="301" t="s">
        <v>92</v>
      </c>
      <c r="D116" s="3" t="str">
        <f>VLOOKUP(H116,Lich!$H$1:$L$51,4,0)</f>
        <v>30/05/2022</v>
      </c>
      <c r="E116" s="3" t="str">
        <f>VLOOKUP(H116,Lich!$H$1:$L$51,2,0)</f>
        <v>14h00</v>
      </c>
      <c r="F116" s="78" t="s">
        <v>3972</v>
      </c>
      <c r="H116" s="3">
        <f>VLOOKUP(A116,'xep ca'!A:B,2,0)</f>
        <v>10</v>
      </c>
      <c r="I116" s="3" t="str">
        <f t="shared" si="8"/>
        <v>13325N01</v>
      </c>
      <c r="J116" s="301" t="s">
        <v>3422</v>
      </c>
      <c r="K116" s="3">
        <f>VLOOKUP(H116,Lich!$H$1:$L$51,5,0)</f>
        <v>2</v>
      </c>
      <c r="L116" s="18">
        <v>20</v>
      </c>
      <c r="M116" s="3" t="str">
        <f t="shared" si="9"/>
        <v>133</v>
      </c>
      <c r="N116" s="3" t="str">
        <f t="shared" si="7"/>
        <v>401</v>
      </c>
      <c r="O116" s="3" t="str">
        <f t="shared" si="10"/>
        <v>C2</v>
      </c>
    </row>
    <row r="117" spans="1:17">
      <c r="A117" s="331">
        <v>13336</v>
      </c>
      <c r="B117" s="66" t="s">
        <v>1180</v>
      </c>
      <c r="C117" s="301" t="s">
        <v>97</v>
      </c>
      <c r="D117" s="3" t="str">
        <f>VLOOKUP(H117,Lich!$H$1:$L$51,4,0)</f>
        <v>11/06/2022</v>
      </c>
      <c r="E117" s="3" t="str">
        <f>VLOOKUP(H117,Lich!$H$1:$L$51,2,0)</f>
        <v>08h00</v>
      </c>
      <c r="F117" s="78" t="s">
        <v>286</v>
      </c>
      <c r="H117" s="3">
        <f>VLOOKUP(A117,'xep ca'!A:B,2,0)</f>
        <v>24</v>
      </c>
      <c r="I117" s="3" t="str">
        <f t="shared" si="8"/>
        <v>13336N02</v>
      </c>
      <c r="J117" s="301" t="s">
        <v>3421</v>
      </c>
      <c r="K117" s="3">
        <f>VLOOKUP(H117,Lich!$H$1:$L$51,5,0)</f>
        <v>23</v>
      </c>
      <c r="L117" s="18">
        <v>20</v>
      </c>
      <c r="M117" s="3" t="str">
        <f t="shared" si="9"/>
        <v>133</v>
      </c>
      <c r="N117" s="3" t="str">
        <f t="shared" si="7"/>
        <v>505</v>
      </c>
      <c r="O117" s="3" t="str">
        <f t="shared" si="10"/>
        <v>C2</v>
      </c>
    </row>
    <row r="118" spans="1:17">
      <c r="A118" s="331">
        <v>13350</v>
      </c>
      <c r="B118" s="65" t="s">
        <v>942</v>
      </c>
      <c r="C118" s="301" t="s">
        <v>3850</v>
      </c>
      <c r="D118" s="3" t="str">
        <f>VLOOKUP(H118,Lich!$H$1:$L$51,4,0)</f>
        <v>10/06/2022</v>
      </c>
      <c r="E118" s="3" t="str">
        <f>VLOOKUP(H118,Lich!$H$1:$L$51,2,0)</f>
        <v>14h00</v>
      </c>
      <c r="F118" s="78" t="s">
        <v>1014</v>
      </c>
      <c r="H118" s="3">
        <f>VLOOKUP(A118,'xep ca'!A:B,2,0)</f>
        <v>15</v>
      </c>
      <c r="I118" s="3" t="str">
        <f t="shared" si="8"/>
        <v>13350N02</v>
      </c>
      <c r="J118" s="301" t="s">
        <v>3420</v>
      </c>
      <c r="K118" s="3">
        <f>VLOOKUP(H118,Lich!$H$1:$L$51,5,0)</f>
        <v>22</v>
      </c>
      <c r="L118" s="18">
        <v>270</v>
      </c>
      <c r="M118" s="3" t="str">
        <f t="shared" si="9"/>
        <v>133</v>
      </c>
      <c r="N118" s="3" t="str">
        <f t="shared" si="7"/>
        <v>Tầng 2,3</v>
      </c>
      <c r="O118" s="3" t="str">
        <f t="shared" si="10"/>
        <v>C2</v>
      </c>
    </row>
    <row r="119" spans="1:17">
      <c r="A119" s="331">
        <v>13352</v>
      </c>
      <c r="B119" s="65" t="s">
        <v>943</v>
      </c>
      <c r="C119" s="301" t="s">
        <v>109</v>
      </c>
      <c r="D119" s="3" t="str">
        <f>VLOOKUP(H119,Lich!$H$1:$L$51,4,0)</f>
        <v>07/06/2022</v>
      </c>
      <c r="E119" s="3" t="str">
        <f>VLOOKUP(H119,Lich!$H$1:$L$51,2,0)</f>
        <v>08h00</v>
      </c>
      <c r="F119" s="78" t="s">
        <v>294</v>
      </c>
      <c r="H119" s="3">
        <f>VLOOKUP(A119,'xep ca'!A:B,2,0)</f>
        <v>22</v>
      </c>
      <c r="I119" s="3" t="str">
        <f t="shared" si="8"/>
        <v>13352N02</v>
      </c>
      <c r="J119" s="301" t="s">
        <v>3421</v>
      </c>
      <c r="K119" s="3">
        <f>VLOOKUP(H119,Lich!$H$1:$L$51,5,0)</f>
        <v>15</v>
      </c>
      <c r="L119" s="18">
        <v>168</v>
      </c>
      <c r="M119" s="3" t="str">
        <f t="shared" si="9"/>
        <v>133</v>
      </c>
      <c r="N119" s="3" t="str">
        <f t="shared" si="7"/>
        <v>Tầng 7</v>
      </c>
      <c r="O119" s="3" t="str">
        <f t="shared" si="10"/>
        <v>C1</v>
      </c>
    </row>
    <row r="120" spans="1:17">
      <c r="A120" s="331">
        <v>13407</v>
      </c>
      <c r="B120" s="66" t="s">
        <v>1187</v>
      </c>
      <c r="C120" s="301" t="s">
        <v>92</v>
      </c>
      <c r="D120" s="3" t="str">
        <f>VLOOKUP(H120,Lich!$H$1:$L$51,4,0)</f>
        <v>03/06/2022</v>
      </c>
      <c r="E120" s="3" t="str">
        <f>VLOOKUP(H120,Lich!$H$1:$L$51,2,0)</f>
        <v>14h00</v>
      </c>
      <c r="F120" s="78" t="s">
        <v>4060</v>
      </c>
      <c r="H120" s="3">
        <f>VLOOKUP(A120,'xep ca'!A:B,2,0)</f>
        <v>17</v>
      </c>
      <c r="I120" s="3" t="str">
        <f t="shared" si="8"/>
        <v>13407N01</v>
      </c>
      <c r="J120" s="301" t="s">
        <v>3422</v>
      </c>
      <c r="K120" s="3">
        <f>VLOOKUP(H120,Lich!$H$1:$L$51,5,0)</f>
        <v>10</v>
      </c>
      <c r="L120" s="18">
        <v>20</v>
      </c>
      <c r="M120" s="3" t="str">
        <f t="shared" si="9"/>
        <v>134</v>
      </c>
      <c r="N120" s="3" t="str">
        <f t="shared" si="7"/>
        <v>704</v>
      </c>
      <c r="O120" s="3" t="str">
        <f t="shared" si="10"/>
        <v>C1</v>
      </c>
      <c r="P120" s="79"/>
      <c r="Q120" s="79"/>
    </row>
    <row r="121" spans="1:17" s="79" customFormat="1">
      <c r="A121" s="331">
        <v>13408</v>
      </c>
      <c r="B121" s="65" t="s">
        <v>1189</v>
      </c>
      <c r="C121" s="301" t="s">
        <v>92</v>
      </c>
      <c r="D121" s="3" t="str">
        <f>VLOOKUP(H121,Lich!$H$1:$L$51,4,0)</f>
        <v>30/05/2022</v>
      </c>
      <c r="E121" s="3" t="str">
        <f>VLOOKUP(H121,Lich!$H$1:$L$51,2,0)</f>
        <v>14h00</v>
      </c>
      <c r="F121" s="78" t="s">
        <v>283</v>
      </c>
      <c r="G121" s="3"/>
      <c r="H121" s="3">
        <f>VLOOKUP(A121,'xep ca'!A:B,2,0)</f>
        <v>10</v>
      </c>
      <c r="I121" s="3" t="str">
        <f t="shared" si="8"/>
        <v>13408N01</v>
      </c>
      <c r="J121" s="301" t="s">
        <v>3422</v>
      </c>
      <c r="K121" s="3">
        <f>VLOOKUP(H121,Lich!$H$1:$L$51,5,0)</f>
        <v>2</v>
      </c>
      <c r="L121" s="18">
        <v>20</v>
      </c>
      <c r="M121" s="3" t="str">
        <f t="shared" si="9"/>
        <v>134</v>
      </c>
      <c r="N121" s="3" t="str">
        <f t="shared" si="7"/>
        <v>402</v>
      </c>
      <c r="O121" s="3" t="str">
        <f t="shared" si="10"/>
        <v>C2</v>
      </c>
      <c r="P121" s="3"/>
      <c r="Q121" s="3"/>
    </row>
    <row r="122" spans="1:17">
      <c r="A122" s="331">
        <v>13421</v>
      </c>
      <c r="B122" s="65" t="s">
        <v>1190</v>
      </c>
      <c r="C122" s="301" t="s">
        <v>104</v>
      </c>
      <c r="D122" s="3" t="str">
        <f>VLOOKUP(H122,Lich!$H$1:$L$51,4,0)</f>
        <v>17/06/2022</v>
      </c>
      <c r="E122" s="3" t="str">
        <f>VLOOKUP(H122,Lich!$H$1:$L$51,2,0)</f>
        <v>14h00</v>
      </c>
      <c r="F122" s="78" t="s">
        <v>3987</v>
      </c>
      <c r="H122" s="3">
        <v>11</v>
      </c>
      <c r="I122" s="3" t="str">
        <f t="shared" si="8"/>
        <v>13421N01</v>
      </c>
      <c r="J122" s="301" t="s">
        <v>3419</v>
      </c>
      <c r="K122" s="3">
        <f>VLOOKUP(H122,Lich!$H$1:$L$51,5,0)</f>
        <v>34</v>
      </c>
      <c r="L122" s="18">
        <v>475</v>
      </c>
      <c r="M122" s="3" t="str">
        <f t="shared" si="9"/>
        <v>134</v>
      </c>
      <c r="N122" s="3" t="str">
        <f t="shared" si="7"/>
        <v>405-607</v>
      </c>
      <c r="O122" s="3" t="s">
        <v>67</v>
      </c>
    </row>
    <row r="123" spans="1:17">
      <c r="A123" s="331">
        <v>13428</v>
      </c>
      <c r="B123" s="65" t="s">
        <v>945</v>
      </c>
      <c r="C123" s="301" t="s">
        <v>3851</v>
      </c>
      <c r="D123" s="3" t="str">
        <f>VLOOKUP(H123,Lich!$H$1:$L$51,4,0)</f>
        <v>15/06/2022</v>
      </c>
      <c r="E123" s="3" t="str">
        <f>VLOOKUP(H123,Lich!$H$1:$L$51,2,0)</f>
        <v>14h00</v>
      </c>
      <c r="F123" s="78" t="s">
        <v>303</v>
      </c>
      <c r="H123" s="3">
        <v>12</v>
      </c>
      <c r="I123" s="3" t="str">
        <f t="shared" si="8"/>
        <v>13428N03</v>
      </c>
      <c r="J123" s="301" t="s">
        <v>3419</v>
      </c>
      <c r="K123" s="3">
        <f>VLOOKUP(H123,Lich!$H$1:$L$51,5,0)</f>
        <v>30</v>
      </c>
      <c r="L123" s="18">
        <v>337</v>
      </c>
      <c r="M123" s="3" t="str">
        <f t="shared" si="9"/>
        <v>134</v>
      </c>
      <c r="N123" s="3" t="str">
        <f t="shared" si="7"/>
        <v>Tầng 5,6</v>
      </c>
      <c r="O123" s="3" t="s">
        <v>67</v>
      </c>
    </row>
    <row r="124" spans="1:17">
      <c r="A124" s="331">
        <v>13458</v>
      </c>
      <c r="B124" s="65" t="s">
        <v>946</v>
      </c>
      <c r="C124" s="301" t="s">
        <v>108</v>
      </c>
      <c r="D124" s="3" t="str">
        <f>VLOOKUP(H124,Lich!$H$1:$L$51,4,0)</f>
        <v>02/06/2022</v>
      </c>
      <c r="E124" s="3" t="str">
        <f>VLOOKUP(H124,Lich!$H$1:$L$51,2,0)</f>
        <v>08h00</v>
      </c>
      <c r="F124" s="78" t="s">
        <v>288</v>
      </c>
      <c r="H124" s="3">
        <f>VLOOKUP(A124,'xep ca'!A:B,2,0)</f>
        <v>20</v>
      </c>
      <c r="I124" s="3" t="str">
        <f t="shared" si="8"/>
        <v>13458N01</v>
      </c>
      <c r="J124" s="301" t="s">
        <v>3421</v>
      </c>
      <c r="K124" s="3">
        <f>VLOOKUP(H124,Lich!$H$1:$L$51,5,0)</f>
        <v>7</v>
      </c>
      <c r="L124" s="18">
        <v>72</v>
      </c>
      <c r="M124" s="3" t="str">
        <f t="shared" si="9"/>
        <v>134</v>
      </c>
      <c r="N124" s="3" t="str">
        <f t="shared" si="7"/>
        <v>406,407</v>
      </c>
      <c r="O124" s="3" t="s">
        <v>67</v>
      </c>
    </row>
    <row r="125" spans="1:17">
      <c r="A125" s="331">
        <v>13464</v>
      </c>
      <c r="B125" s="66" t="s">
        <v>3386</v>
      </c>
      <c r="C125" s="301" t="s">
        <v>102</v>
      </c>
      <c r="D125" s="3" t="str">
        <f>VLOOKUP(H125,Lich!$H$1:$L$51,4,0)</f>
        <v>07/06/2022</v>
      </c>
      <c r="E125" s="3" t="str">
        <f>VLOOKUP(H125,Lich!$H$1:$L$51,2,0)</f>
        <v>08h00</v>
      </c>
      <c r="F125" s="78" t="s">
        <v>4020</v>
      </c>
      <c r="H125" s="3">
        <f>VLOOKUP(A125,'xep ca'!A:B,2,0)</f>
        <v>22</v>
      </c>
      <c r="I125" s="3" t="str">
        <f t="shared" si="8"/>
        <v>13464N01</v>
      </c>
      <c r="J125" s="301" t="s">
        <v>3421</v>
      </c>
      <c r="K125" s="3">
        <f>VLOOKUP(H125,Lich!$H$1:$L$51,5,0)</f>
        <v>15</v>
      </c>
      <c r="L125" s="18">
        <v>95</v>
      </c>
      <c r="M125" s="3" t="str">
        <f t="shared" si="9"/>
        <v>134</v>
      </c>
      <c r="N125" s="3" t="str">
        <f t="shared" si="7"/>
        <v>801-804</v>
      </c>
      <c r="O125" s="3" t="str">
        <f>IF(LEFT(F125,3)="Nhà",MID(F125,FIND("(",F125)+1,FIND(")",F125)-FIND("(",F125)-1),RIGHT(F125,2))</f>
        <v>C1</v>
      </c>
    </row>
    <row r="126" spans="1:17">
      <c r="A126" s="331">
        <v>13465</v>
      </c>
      <c r="B126" s="66" t="s">
        <v>1195</v>
      </c>
      <c r="C126" s="301" t="s">
        <v>108</v>
      </c>
      <c r="D126" s="3" t="str">
        <f>VLOOKUP(H126,Lich!$H$1:$L$51,4,0)</f>
        <v>13/06/2022</v>
      </c>
      <c r="E126" s="3" t="str">
        <f>VLOOKUP(H126,Lich!$H$1:$L$51,2,0)</f>
        <v>14h00</v>
      </c>
      <c r="F126" s="78" t="s">
        <v>4020</v>
      </c>
      <c r="H126" s="3">
        <f>VLOOKUP(A126,'xep ca'!A:B,2,0)</f>
        <v>21</v>
      </c>
      <c r="I126" s="3" t="str">
        <f t="shared" si="8"/>
        <v>13465N01</v>
      </c>
      <c r="J126" s="301" t="s">
        <v>3421</v>
      </c>
      <c r="K126" s="3">
        <f>VLOOKUP(H126,Lich!$H$1:$L$51,5,0)</f>
        <v>26</v>
      </c>
      <c r="L126" s="18">
        <v>81</v>
      </c>
      <c r="M126" s="3" t="str">
        <f t="shared" si="9"/>
        <v>134</v>
      </c>
      <c r="N126" s="3" t="str">
        <f t="shared" si="7"/>
        <v>801-804</v>
      </c>
      <c r="O126" s="3" t="str">
        <f>IF(LEFT(F126,3)="Nhà",MID(F126,FIND("(",F126)+1,FIND(")",F126)-FIND("(",F126)-1),RIGHT(F126,2))</f>
        <v>C1</v>
      </c>
    </row>
    <row r="127" spans="1:17">
      <c r="A127" s="331">
        <v>13468</v>
      </c>
      <c r="B127" s="66" t="s">
        <v>1196</v>
      </c>
      <c r="C127" s="301" t="s">
        <v>108</v>
      </c>
      <c r="D127" s="3" t="str">
        <f>VLOOKUP(H127,Lich!$H$1:$L$51,4,0)</f>
        <v>09/06/2022</v>
      </c>
      <c r="E127" s="3" t="str">
        <f>VLOOKUP(H127,Lich!$H$1:$L$51,2,0)</f>
        <v>08h00</v>
      </c>
      <c r="F127" s="78" t="s">
        <v>4014</v>
      </c>
      <c r="H127" s="3">
        <f>VLOOKUP(A127,'xep ca'!A:B,2,0)</f>
        <v>23</v>
      </c>
      <c r="I127" s="3" t="str">
        <f t="shared" si="8"/>
        <v>13468N01</v>
      </c>
      <c r="J127" s="301" t="s">
        <v>3421</v>
      </c>
      <c r="K127" s="3">
        <f>VLOOKUP(H127,Lich!$H$1:$L$51,5,0)</f>
        <v>19</v>
      </c>
      <c r="L127" s="18">
        <v>96</v>
      </c>
      <c r="M127" s="3" t="str">
        <f t="shared" si="9"/>
        <v>134</v>
      </c>
      <c r="N127" s="3" t="str">
        <f t="shared" ref="N127:N185" si="11">IF(LEFT(F127)="(",MID(F127,FIND("(",F127)+1,FIND(")",F127)-FIND("(",F127)-1),LEFT(F127,3))</f>
        <v>606-609</v>
      </c>
      <c r="O127" s="3" t="str">
        <f>IF(LEFT(F127,3)="Nhà",MID(F127,FIND("(",F127)+1,FIND(")",F127)-FIND("(",F127)-1),RIGHT(F127,2))</f>
        <v>C1</v>
      </c>
    </row>
    <row r="128" spans="1:17">
      <c r="A128" s="331">
        <v>13476</v>
      </c>
      <c r="B128" s="66" t="s">
        <v>374</v>
      </c>
      <c r="C128" s="301" t="s">
        <v>103</v>
      </c>
      <c r="D128" s="3" t="str">
        <f>VLOOKUP(H128,Lich!$H$1:$L$51,4,0)</f>
        <v>10/06/2022</v>
      </c>
      <c r="E128" s="3" t="str">
        <f>VLOOKUP(H128,Lich!$H$1:$L$51,2,0)</f>
        <v>14h00</v>
      </c>
      <c r="F128" s="78" t="s">
        <v>337</v>
      </c>
      <c r="H128" s="3">
        <f>VLOOKUP(A128,'xep ca'!A:B,2,0)</f>
        <v>15</v>
      </c>
      <c r="I128" s="3" t="str">
        <f t="shared" si="8"/>
        <v>13476N01</v>
      </c>
      <c r="J128" s="301" t="s">
        <v>3420</v>
      </c>
      <c r="K128" s="3">
        <f>VLOOKUP(H128,Lich!$H$1:$L$51,5,0)</f>
        <v>22</v>
      </c>
      <c r="L128" s="18">
        <v>153</v>
      </c>
      <c r="M128" s="3" t="str">
        <f t="shared" si="9"/>
        <v>134</v>
      </c>
      <c r="N128" s="3" t="str">
        <f t="shared" si="11"/>
        <v>Tầng 4</v>
      </c>
      <c r="O128" s="3" t="str">
        <f>IF(LEFT(F128,3)="Nhà",MID(F128,FIND("(",F128)+1,FIND(")",F128)-FIND("(",F128)-1),RIGHT(F128,2))</f>
        <v>C2</v>
      </c>
    </row>
    <row r="129" spans="1:15">
      <c r="A129" s="331">
        <v>15102</v>
      </c>
      <c r="B129" s="66" t="s">
        <v>177</v>
      </c>
      <c r="C129" s="301" t="s">
        <v>333</v>
      </c>
      <c r="D129" s="3" t="str">
        <f>VLOOKUP(H129,Lich!$H$1:$L$51,4,0)</f>
        <v>30/05/2022</v>
      </c>
      <c r="E129" s="3" t="str">
        <f>VLOOKUP(H129,Lich!$H$1:$L$51,2,0)</f>
        <v>08h00</v>
      </c>
      <c r="F129" s="78" t="s">
        <v>302</v>
      </c>
      <c r="H129" s="3">
        <f>VLOOKUP(A129,'xep ca'!A:B,2,0)</f>
        <v>1</v>
      </c>
      <c r="I129" s="3" t="str">
        <f t="shared" si="8"/>
        <v>15102N01</v>
      </c>
      <c r="J129" s="301" t="s">
        <v>3419</v>
      </c>
      <c r="K129" s="3">
        <f>VLOOKUP(H129,Lich!$H$1:$L$51,5,0)</f>
        <v>1</v>
      </c>
      <c r="L129" s="18">
        <v>942</v>
      </c>
      <c r="M129" s="3" t="str">
        <f t="shared" si="9"/>
        <v>151</v>
      </c>
      <c r="N129" s="3" t="str">
        <f t="shared" si="11"/>
        <v>Nhà</v>
      </c>
      <c r="O129" s="3" t="s">
        <v>115</v>
      </c>
    </row>
    <row r="130" spans="1:15">
      <c r="A130" s="331">
        <v>15103</v>
      </c>
      <c r="B130" s="66" t="s">
        <v>1203</v>
      </c>
      <c r="C130" s="301" t="s">
        <v>105</v>
      </c>
      <c r="D130" s="3" t="str">
        <f>VLOOKUP(H130,Lich!$H$1:$L$51,4,0)</f>
        <v>08/06/2022</v>
      </c>
      <c r="E130" s="3" t="str">
        <f>VLOOKUP(H130,Lich!$H$1:$L$51,2,0)</f>
        <v>08h00</v>
      </c>
      <c r="F130" s="78" t="s">
        <v>295</v>
      </c>
      <c r="H130" s="3">
        <f>VLOOKUP(A130,'xep ca'!A:B,2,0)</f>
        <v>5</v>
      </c>
      <c r="I130" s="3" t="str">
        <f t="shared" ref="I130:I193" si="12">A130&amp;LEFT(C130,3)</f>
        <v>15103N01</v>
      </c>
      <c r="J130" s="301" t="s">
        <v>3419</v>
      </c>
      <c r="K130" s="3">
        <f>VLOOKUP(H130,Lich!$H$1:$L$51,5,0)</f>
        <v>17</v>
      </c>
      <c r="L130" s="18">
        <v>336</v>
      </c>
      <c r="M130" s="3" t="str">
        <f t="shared" ref="M130:M193" si="13">LEFT(A130,3)</f>
        <v>151</v>
      </c>
      <c r="N130" s="3" t="str">
        <f t="shared" si="11"/>
        <v>Tầng 3</v>
      </c>
      <c r="O130" s="3" t="str">
        <f t="shared" ref="O130:O133" si="14">IF(LEFT(F130,3)="Nhà",MID(F130,FIND("(",F130)+1,FIND(")",F130)-FIND("(",F130)-1),RIGHT(F130,2))</f>
        <v>B5</v>
      </c>
    </row>
    <row r="131" spans="1:15">
      <c r="A131" s="331">
        <v>15117</v>
      </c>
      <c r="B131" s="66" t="s">
        <v>51</v>
      </c>
      <c r="C131" s="301" t="s">
        <v>333</v>
      </c>
      <c r="D131" s="3" t="str">
        <f>VLOOKUP(H131,Lich!$H$1:$L$51,4,0)</f>
        <v>01/06/2022</v>
      </c>
      <c r="E131" s="3" t="str">
        <f>VLOOKUP(H131,Lich!$H$1:$L$51,2,0)</f>
        <v>08h00</v>
      </c>
      <c r="F131" s="78" t="s">
        <v>302</v>
      </c>
      <c r="H131" s="3">
        <f>VLOOKUP(A131,'xep ca'!A:B,2,0)</f>
        <v>3</v>
      </c>
      <c r="I131" s="3" t="str">
        <f t="shared" si="12"/>
        <v>15117N01</v>
      </c>
      <c r="J131" s="301" t="s">
        <v>3419</v>
      </c>
      <c r="K131" s="3">
        <f>VLOOKUP(H131,Lich!$H$1:$L$51,5,0)</f>
        <v>5</v>
      </c>
      <c r="L131" s="18">
        <v>1077</v>
      </c>
      <c r="M131" s="3" t="str">
        <f t="shared" si="13"/>
        <v>151</v>
      </c>
      <c r="N131" s="3" t="str">
        <f t="shared" si="11"/>
        <v>Nhà</v>
      </c>
      <c r="O131" s="3" t="e">
        <f t="shared" si="14"/>
        <v>#VALUE!</v>
      </c>
    </row>
    <row r="132" spans="1:15">
      <c r="A132" s="331">
        <v>15206</v>
      </c>
      <c r="B132" s="66" t="s">
        <v>1210</v>
      </c>
      <c r="C132" s="301" t="s">
        <v>108</v>
      </c>
      <c r="D132" s="3" t="str">
        <f>VLOOKUP(H132,Lich!$H$1:$L$51,4,0)</f>
        <v>31/05/2022</v>
      </c>
      <c r="E132" s="3" t="str">
        <f>VLOOKUP(H132,Lich!$H$1:$L$51,2,0)</f>
        <v>08h00</v>
      </c>
      <c r="F132" s="78" t="s">
        <v>1033</v>
      </c>
      <c r="H132" s="3">
        <f>VLOOKUP(A132,'xep ca'!A:B,2,0)</f>
        <v>19</v>
      </c>
      <c r="I132" s="3" t="str">
        <f t="shared" si="12"/>
        <v>15206N01</v>
      </c>
      <c r="J132" s="301" t="s">
        <v>3421</v>
      </c>
      <c r="K132" s="3">
        <f>VLOOKUP(H132,Lich!$H$1:$L$51,5,0)</f>
        <v>3</v>
      </c>
      <c r="L132" s="18">
        <v>66</v>
      </c>
      <c r="M132" s="3" t="str">
        <f t="shared" si="13"/>
        <v>152</v>
      </c>
      <c r="N132" s="3" t="str">
        <f t="shared" si="11"/>
        <v>301,302</v>
      </c>
      <c r="O132" s="3" t="str">
        <f t="shared" si="14"/>
        <v>B5</v>
      </c>
    </row>
    <row r="133" spans="1:15">
      <c r="A133" s="331">
        <v>15211</v>
      </c>
      <c r="B133" s="66" t="s">
        <v>74</v>
      </c>
      <c r="C133" s="301" t="s">
        <v>108</v>
      </c>
      <c r="D133" s="3" t="str">
        <f>VLOOKUP(H133,Lich!$H$1:$L$51,4,0)</f>
        <v>14/06/2022</v>
      </c>
      <c r="E133" s="3" t="str">
        <f>VLOOKUP(H133,Lich!$H$1:$L$51,2,0)</f>
        <v>08h00</v>
      </c>
      <c r="F133" s="78" t="s">
        <v>1616</v>
      </c>
      <c r="H133" s="3">
        <f>VLOOKUP(A133,'xep ca'!A:B,2,0)</f>
        <v>25</v>
      </c>
      <c r="I133" s="3" t="str">
        <f t="shared" si="12"/>
        <v>15211N01</v>
      </c>
      <c r="J133" s="301" t="s">
        <v>3421</v>
      </c>
      <c r="K133" s="3">
        <f>VLOOKUP(H133,Lich!$H$1:$L$51,5,0)</f>
        <v>27</v>
      </c>
      <c r="L133" s="18">
        <v>68</v>
      </c>
      <c r="M133" s="3" t="str">
        <f t="shared" si="13"/>
        <v>152</v>
      </c>
      <c r="N133" s="3" t="str">
        <f t="shared" si="11"/>
        <v>207,208</v>
      </c>
      <c r="O133" s="3" t="str">
        <f t="shared" si="14"/>
        <v>B5</v>
      </c>
    </row>
    <row r="134" spans="1:15">
      <c r="A134" s="331">
        <v>15216</v>
      </c>
      <c r="B134" s="66" t="s">
        <v>3387</v>
      </c>
      <c r="C134" s="301" t="s">
        <v>104</v>
      </c>
      <c r="D134" s="3" t="str">
        <f>VLOOKUP(H134,Lich!$H$1:$L$51,4,0)</f>
        <v>30/05/2022</v>
      </c>
      <c r="E134" s="3" t="str">
        <f>VLOOKUP(H134,Lich!$H$1:$L$51,2,0)</f>
        <v>14h00</v>
      </c>
      <c r="F134" s="78" t="s">
        <v>1617</v>
      </c>
      <c r="H134" s="3">
        <f>VLOOKUP(A134,'xep ca'!A:B,2,0)</f>
        <v>10</v>
      </c>
      <c r="I134" s="3" t="str">
        <f t="shared" si="12"/>
        <v>15216N01</v>
      </c>
      <c r="J134" s="301" t="s">
        <v>3420</v>
      </c>
      <c r="K134" s="3">
        <f>VLOOKUP(H134,Lich!$H$1:$L$51,5,0)</f>
        <v>2</v>
      </c>
      <c r="L134" s="18">
        <v>478</v>
      </c>
      <c r="M134" s="3" t="str">
        <f t="shared" si="13"/>
        <v>152</v>
      </c>
      <c r="N134" s="3" t="str">
        <f t="shared" si="11"/>
        <v>Tầng 2,3</v>
      </c>
      <c r="O134" s="3" t="s">
        <v>67</v>
      </c>
    </row>
    <row r="135" spans="1:15">
      <c r="A135" s="331">
        <v>15231</v>
      </c>
      <c r="B135" s="65" t="s">
        <v>1213</v>
      </c>
      <c r="C135" s="301" t="s">
        <v>92</v>
      </c>
      <c r="D135" s="3" t="str">
        <f>VLOOKUP(H135,Lich!$H$1:$L$51,4,0)</f>
        <v>01/06/2022</v>
      </c>
      <c r="E135" s="3" t="str">
        <f>VLOOKUP(H135,Lich!$H$1:$L$51,2,0)</f>
        <v>08h00</v>
      </c>
      <c r="F135" s="78" t="s">
        <v>3973</v>
      </c>
      <c r="H135" s="3">
        <v>3</v>
      </c>
      <c r="I135" s="3" t="str">
        <f t="shared" si="12"/>
        <v>15231N01</v>
      </c>
      <c r="J135" s="301" t="s">
        <v>3422</v>
      </c>
      <c r="K135" s="3">
        <f>VLOOKUP(H135,Lich!$H$1:$L$51,5,0)</f>
        <v>5</v>
      </c>
      <c r="L135" s="18">
        <v>15</v>
      </c>
      <c r="M135" s="3" t="str">
        <f t="shared" si="13"/>
        <v>152</v>
      </c>
      <c r="N135" s="3" t="str">
        <f t="shared" si="11"/>
        <v>108</v>
      </c>
      <c r="O135" s="3" t="str">
        <f t="shared" ref="O135:O167" si="15">IF(LEFT(F135,3)="Nhà",MID(F135,FIND("(",F135)+1,FIND(")",F135)-FIND("(",F135)-1),RIGHT(F135,2))</f>
        <v>B5</v>
      </c>
    </row>
    <row r="136" spans="1:15">
      <c r="A136" s="331">
        <v>15232</v>
      </c>
      <c r="B136" s="66" t="s">
        <v>1214</v>
      </c>
      <c r="C136" s="301" t="s">
        <v>92</v>
      </c>
      <c r="D136" s="3" t="str">
        <f>VLOOKUP(H136,Lich!$H$1:$L$51,4,0)</f>
        <v>30/05/2022</v>
      </c>
      <c r="E136" s="3" t="str">
        <f>VLOOKUP(H136,Lich!$H$1:$L$51,2,0)</f>
        <v>14h00</v>
      </c>
      <c r="F136" s="78" t="s">
        <v>3974</v>
      </c>
      <c r="H136" s="3">
        <f>VLOOKUP(A136,'xep ca'!A:B,2,0)</f>
        <v>10</v>
      </c>
      <c r="I136" s="3" t="str">
        <f t="shared" si="12"/>
        <v>15232N01</v>
      </c>
      <c r="J136" s="301" t="s">
        <v>3422</v>
      </c>
      <c r="K136" s="3">
        <f>VLOOKUP(H136,Lich!$H$1:$L$51,5,0)</f>
        <v>2</v>
      </c>
      <c r="L136" s="18">
        <v>15</v>
      </c>
      <c r="M136" s="3" t="str">
        <f t="shared" si="13"/>
        <v>152</v>
      </c>
      <c r="N136" s="3" t="str">
        <f t="shared" si="11"/>
        <v>203</v>
      </c>
      <c r="O136" s="3" t="str">
        <f t="shared" si="15"/>
        <v>B5</v>
      </c>
    </row>
    <row r="137" spans="1:15">
      <c r="A137" s="331">
        <v>15301</v>
      </c>
      <c r="B137" s="66" t="s">
        <v>9</v>
      </c>
      <c r="C137" s="301" t="s">
        <v>1010</v>
      </c>
      <c r="D137" s="3" t="str">
        <f>VLOOKUP(H137,Lich!$H$1:$L$51,4,0)</f>
        <v>01/06/2022</v>
      </c>
      <c r="E137" s="3" t="str">
        <f>VLOOKUP(H137,Lich!$H$1:$L$51,2,0)</f>
        <v>14h00</v>
      </c>
      <c r="F137" s="78" t="s">
        <v>1023</v>
      </c>
      <c r="H137" s="3">
        <f>VLOOKUP(A137,'xep ca'!A:B,2,0)</f>
        <v>18</v>
      </c>
      <c r="I137" s="3" t="str">
        <f t="shared" si="12"/>
        <v>15301N04</v>
      </c>
      <c r="J137" s="301" t="s">
        <v>3420</v>
      </c>
      <c r="K137" s="3">
        <f>VLOOKUP(H137,Lich!$H$1:$L$51,5,0)</f>
        <v>6</v>
      </c>
      <c r="L137" s="18">
        <v>202</v>
      </c>
      <c r="M137" s="3" t="str">
        <f t="shared" si="13"/>
        <v>153</v>
      </c>
      <c r="N137" s="3" t="str">
        <f t="shared" si="11"/>
        <v>Tầng 2</v>
      </c>
      <c r="O137" s="3" t="str">
        <f t="shared" si="15"/>
        <v>B5</v>
      </c>
    </row>
    <row r="138" spans="1:15">
      <c r="A138" s="331">
        <v>15327</v>
      </c>
      <c r="B138" s="66" t="s">
        <v>1223</v>
      </c>
      <c r="C138" s="301" t="s">
        <v>3852</v>
      </c>
      <c r="D138" s="3" t="str">
        <f>VLOOKUP(H138,Lich!$H$1:$L$51,4,0)</f>
        <v>16/06/2022</v>
      </c>
      <c r="E138" s="3" t="str">
        <f>VLOOKUP(H138,Lich!$H$1:$L$51,2,0)</f>
        <v>08h00</v>
      </c>
      <c r="F138" s="78" t="s">
        <v>1615</v>
      </c>
      <c r="H138" s="3">
        <f>VLOOKUP(A138,'xep ca'!A:B,2,0)</f>
        <v>26</v>
      </c>
      <c r="I138" s="3" t="str">
        <f t="shared" si="12"/>
        <v>15327N03</v>
      </c>
      <c r="J138" s="301" t="s">
        <v>3421</v>
      </c>
      <c r="K138" s="3">
        <f>VLOOKUP(H138,Lich!$H$1:$L$51,5,0)</f>
        <v>31</v>
      </c>
      <c r="L138" s="18">
        <v>170</v>
      </c>
      <c r="M138" s="3" t="str">
        <f t="shared" si="13"/>
        <v>153</v>
      </c>
      <c r="N138" s="3" t="str">
        <f t="shared" si="11"/>
        <v>201-206</v>
      </c>
      <c r="O138" s="3" t="str">
        <f t="shared" si="15"/>
        <v>B5</v>
      </c>
    </row>
    <row r="139" spans="1:15">
      <c r="A139" s="331">
        <v>15329</v>
      </c>
      <c r="B139" s="66" t="s">
        <v>377</v>
      </c>
      <c r="C139" s="301" t="s">
        <v>3852</v>
      </c>
      <c r="D139" s="3" t="str">
        <f>VLOOKUP(H139,Lich!$H$1:$L$51,4,0)</f>
        <v>09/06/2022</v>
      </c>
      <c r="E139" s="3" t="str">
        <f>VLOOKUP(H139,Lich!$H$1:$L$51,2,0)</f>
        <v>08h00</v>
      </c>
      <c r="F139" s="78" t="s">
        <v>1029</v>
      </c>
      <c r="H139" s="3">
        <f>VLOOKUP(A139,'xep ca'!A:B,2,0)</f>
        <v>23</v>
      </c>
      <c r="I139" s="3" t="str">
        <f t="shared" si="12"/>
        <v>15329N03</v>
      </c>
      <c r="J139" s="301" t="s">
        <v>3421</v>
      </c>
      <c r="K139" s="3">
        <f>VLOOKUP(H139,Lich!$H$1:$L$51,5,0)</f>
        <v>19</v>
      </c>
      <c r="L139" s="18">
        <v>176</v>
      </c>
      <c r="M139" s="3" t="str">
        <f t="shared" si="13"/>
        <v>153</v>
      </c>
      <c r="N139" s="3" t="str">
        <f t="shared" si="11"/>
        <v>301-305</v>
      </c>
      <c r="O139" s="3" t="str">
        <f t="shared" si="15"/>
        <v>B5</v>
      </c>
    </row>
    <row r="140" spans="1:15">
      <c r="A140" s="331">
        <v>15330</v>
      </c>
      <c r="B140" s="66" t="s">
        <v>3388</v>
      </c>
      <c r="C140" s="301" t="s">
        <v>111</v>
      </c>
      <c r="D140" s="3" t="str">
        <f>VLOOKUP(H140,Lich!$H$1:$L$51,4,0)</f>
        <v>15/06/2022</v>
      </c>
      <c r="E140" s="3" t="str">
        <f>VLOOKUP(H140,Lich!$H$1:$L$51,2,0)</f>
        <v>14h00</v>
      </c>
      <c r="F140" s="78" t="s">
        <v>920</v>
      </c>
      <c r="H140" s="3">
        <f>VLOOKUP(A140,'xep ca'!A:B,2,0)</f>
        <v>12</v>
      </c>
      <c r="I140" s="3" t="str">
        <f t="shared" si="12"/>
        <v>15330N01</v>
      </c>
      <c r="J140" s="301" t="s">
        <v>3420</v>
      </c>
      <c r="K140" s="3">
        <f>VLOOKUP(H140,Lich!$H$1:$L$51,5,0)</f>
        <v>30</v>
      </c>
      <c r="L140" s="18">
        <v>667</v>
      </c>
      <c r="M140" s="3" t="str">
        <f t="shared" si="13"/>
        <v>153</v>
      </c>
      <c r="N140" s="3" t="str">
        <f t="shared" si="11"/>
        <v>Tầng 3,4</v>
      </c>
      <c r="O140" s="3" t="str">
        <f t="shared" si="15"/>
        <v>B5</v>
      </c>
    </row>
    <row r="141" spans="1:15">
      <c r="A141" s="331">
        <v>15361</v>
      </c>
      <c r="B141" s="65" t="s">
        <v>1218</v>
      </c>
      <c r="C141" s="301" t="s">
        <v>97</v>
      </c>
      <c r="D141" s="3" t="str">
        <f>VLOOKUP(H141,Lich!$H$1:$L$51,4,0)</f>
        <v>01/06/2022</v>
      </c>
      <c r="E141" s="3" t="str">
        <f>VLOOKUP(H141,Lich!$H$1:$L$51,2,0)</f>
        <v>08h00</v>
      </c>
      <c r="F141" s="78" t="s">
        <v>3990</v>
      </c>
      <c r="H141" s="3">
        <v>3</v>
      </c>
      <c r="I141" s="3" t="str">
        <f t="shared" si="12"/>
        <v>15361N02</v>
      </c>
      <c r="J141" s="301" t="s">
        <v>3422</v>
      </c>
      <c r="K141" s="3">
        <f>VLOOKUP(H141,Lich!$H$1:$L$51,5,0)</f>
        <v>5</v>
      </c>
      <c r="L141" s="18">
        <v>13</v>
      </c>
      <c r="M141" s="3" t="str">
        <f t="shared" si="13"/>
        <v>153</v>
      </c>
      <c r="N141" s="3" t="str">
        <f t="shared" si="11"/>
        <v>109</v>
      </c>
      <c r="O141" s="3" t="str">
        <f t="shared" si="15"/>
        <v>B5</v>
      </c>
    </row>
    <row r="142" spans="1:15">
      <c r="A142" s="331">
        <v>15362</v>
      </c>
      <c r="B142" s="66" t="s">
        <v>1219</v>
      </c>
      <c r="C142" s="301" t="s">
        <v>97</v>
      </c>
      <c r="D142" s="3" t="str">
        <f>VLOOKUP(H142,Lich!$H$1:$L$51,4,0)</f>
        <v>30/05/2022</v>
      </c>
      <c r="E142" s="3" t="str">
        <f>VLOOKUP(H142,Lich!$H$1:$L$51,2,0)</f>
        <v>14h00</v>
      </c>
      <c r="F142" s="78" t="s">
        <v>3975</v>
      </c>
      <c r="H142" s="3">
        <f>VLOOKUP(A142,'xep ca'!A:B,2,0)</f>
        <v>10</v>
      </c>
      <c r="I142" s="3" t="str">
        <f t="shared" si="12"/>
        <v>15362N02</v>
      </c>
      <c r="J142" s="301" t="s">
        <v>3422</v>
      </c>
      <c r="K142" s="3">
        <f>VLOOKUP(H142,Lich!$H$1:$L$51,5,0)</f>
        <v>2</v>
      </c>
      <c r="L142" s="18">
        <v>13</v>
      </c>
      <c r="M142" s="3" t="str">
        <f t="shared" si="13"/>
        <v>153</v>
      </c>
      <c r="N142" s="3" t="str">
        <f t="shared" si="11"/>
        <v>204</v>
      </c>
      <c r="O142" s="3" t="str">
        <f t="shared" si="15"/>
        <v>B5</v>
      </c>
    </row>
    <row r="143" spans="1:15">
      <c r="A143" s="331">
        <v>15386</v>
      </c>
      <c r="B143" s="65" t="s">
        <v>1227</v>
      </c>
      <c r="C143" s="301" t="s">
        <v>101</v>
      </c>
      <c r="D143" s="3" t="str">
        <f>VLOOKUP(H143,Lich!$H$1:$L$51,4,0)</f>
        <v>13/06/2022</v>
      </c>
      <c r="E143" s="3" t="str">
        <f>VLOOKUP(H143,Lich!$H$1:$L$51,2,0)</f>
        <v>14h00</v>
      </c>
      <c r="F143" s="78" t="s">
        <v>4016</v>
      </c>
      <c r="H143" s="3">
        <f>VLOOKUP(A143,'xep ca'!A:B,2,0)</f>
        <v>21</v>
      </c>
      <c r="I143" s="3" t="str">
        <f t="shared" si="12"/>
        <v>15386N01</v>
      </c>
      <c r="J143" s="301" t="s">
        <v>3421</v>
      </c>
      <c r="K143" s="3">
        <f>VLOOKUP(H143,Lich!$H$1:$L$51,5,0)</f>
        <v>26</v>
      </c>
      <c r="L143" s="18">
        <v>248</v>
      </c>
      <c r="M143" s="3" t="str">
        <f t="shared" si="13"/>
        <v>153</v>
      </c>
      <c r="N143" s="3" t="str">
        <f t="shared" si="11"/>
        <v>301-308</v>
      </c>
      <c r="O143" s="3" t="str">
        <f t="shared" si="15"/>
        <v>B5</v>
      </c>
    </row>
    <row r="144" spans="1:15">
      <c r="A144" s="331">
        <v>15601</v>
      </c>
      <c r="B144" s="66" t="s">
        <v>27</v>
      </c>
      <c r="C144" s="301" t="s">
        <v>92</v>
      </c>
      <c r="D144" s="3" t="str">
        <f>VLOOKUP(H144,Lich!$H$1:$L$51,4,0)</f>
        <v>31/05/2022</v>
      </c>
      <c r="E144" s="3" t="str">
        <f>VLOOKUP(H144,Lich!$H$1:$L$51,2,0)</f>
        <v>08h00</v>
      </c>
      <c r="F144" s="78" t="s">
        <v>4008</v>
      </c>
      <c r="H144" s="3">
        <f>VLOOKUP(A144,'xep ca'!A:B,2,0)</f>
        <v>19</v>
      </c>
      <c r="I144" s="3" t="str">
        <f t="shared" si="12"/>
        <v>15601N01</v>
      </c>
      <c r="J144" s="301" t="s">
        <v>3421</v>
      </c>
      <c r="K144" s="3">
        <f>VLOOKUP(H144,Lich!$H$1:$L$51,5,0)</f>
        <v>3</v>
      </c>
      <c r="L144" s="18">
        <v>55</v>
      </c>
      <c r="M144" s="3" t="str">
        <f t="shared" si="13"/>
        <v>156</v>
      </c>
      <c r="N144" s="3" t="str">
        <f t="shared" si="11"/>
        <v>303,304</v>
      </c>
      <c r="O144" s="3" t="str">
        <f t="shared" si="15"/>
        <v>B5</v>
      </c>
    </row>
    <row r="145" spans="1:15">
      <c r="A145" s="332" t="s">
        <v>1229</v>
      </c>
      <c r="B145" s="65" t="s">
        <v>27</v>
      </c>
      <c r="C145" s="301" t="s">
        <v>97</v>
      </c>
      <c r="D145" s="3" t="str">
        <f>VLOOKUP(H145,Lich!$H$1:$L$51,4,0)</f>
        <v>01/06/2022</v>
      </c>
      <c r="E145" s="3" t="str">
        <f>VLOOKUP(H145,Lich!$H$1:$L$51,2,0)</f>
        <v>08h00</v>
      </c>
      <c r="F145" s="78" t="s">
        <v>3991</v>
      </c>
      <c r="H145" s="3">
        <v>3</v>
      </c>
      <c r="I145" s="3" t="str">
        <f t="shared" si="12"/>
        <v>15601EN02</v>
      </c>
      <c r="J145" s="301" t="s">
        <v>3422</v>
      </c>
      <c r="K145" s="3">
        <f>VLOOKUP(H145,Lich!$H$1:$L$51,5,0)</f>
        <v>5</v>
      </c>
      <c r="L145" s="18">
        <v>17</v>
      </c>
      <c r="M145" s="3" t="str">
        <f t="shared" si="13"/>
        <v>156</v>
      </c>
      <c r="N145" s="3" t="str">
        <f t="shared" si="11"/>
        <v>110</v>
      </c>
      <c r="O145" s="3" t="str">
        <f t="shared" si="15"/>
        <v>B5</v>
      </c>
    </row>
    <row r="146" spans="1:15">
      <c r="A146" s="331">
        <v>15607</v>
      </c>
      <c r="B146" s="65" t="s">
        <v>32</v>
      </c>
      <c r="C146" s="301" t="s">
        <v>141</v>
      </c>
      <c r="D146" s="3" t="str">
        <f>VLOOKUP(H146,Lich!$H$1:$L$51,4,0)</f>
        <v>13/06/2022</v>
      </c>
      <c r="E146" s="3" t="str">
        <f>VLOOKUP(H146,Lich!$H$1:$L$51,2,0)</f>
        <v>14h00</v>
      </c>
      <c r="F146" s="78" t="s">
        <v>4017</v>
      </c>
      <c r="H146" s="3">
        <f>VLOOKUP(A146,'xep ca'!A:B,2,0)</f>
        <v>21</v>
      </c>
      <c r="I146" s="3" t="str">
        <f t="shared" si="12"/>
        <v>15607N02</v>
      </c>
      <c r="J146" s="301" t="s">
        <v>3421</v>
      </c>
      <c r="K146" s="3">
        <f>VLOOKUP(H146,Lich!$H$1:$L$51,5,0)</f>
        <v>26</v>
      </c>
      <c r="L146" s="18">
        <v>101</v>
      </c>
      <c r="M146" s="3" t="str">
        <f t="shared" si="13"/>
        <v>156</v>
      </c>
      <c r="N146" s="3" t="str">
        <f t="shared" si="11"/>
        <v>401-403</v>
      </c>
      <c r="O146" s="3" t="str">
        <f t="shared" si="15"/>
        <v>B5</v>
      </c>
    </row>
    <row r="147" spans="1:15">
      <c r="A147" s="331">
        <v>15610</v>
      </c>
      <c r="B147" s="65" t="s">
        <v>18</v>
      </c>
      <c r="C147" s="301" t="s">
        <v>1010</v>
      </c>
      <c r="D147" s="3" t="str">
        <f>VLOOKUP(H147,Lich!$H$1:$L$51,4,0)</f>
        <v>13/06/2022</v>
      </c>
      <c r="E147" s="3" t="str">
        <f>VLOOKUP(H147,Lich!$H$1:$L$51,2,0)</f>
        <v>14h00</v>
      </c>
      <c r="F147" s="78" t="s">
        <v>4018</v>
      </c>
      <c r="H147" s="3">
        <f>VLOOKUP(A147,'xep ca'!A:B,2,0)</f>
        <v>21</v>
      </c>
      <c r="I147" s="3" t="str">
        <f t="shared" si="12"/>
        <v>15610N04</v>
      </c>
      <c r="J147" s="301" t="s">
        <v>3421</v>
      </c>
      <c r="K147" s="3">
        <f>VLOOKUP(H147,Lich!$H$1:$L$51,5,0)</f>
        <v>26</v>
      </c>
      <c r="L147" s="18">
        <v>151</v>
      </c>
      <c r="M147" s="3" t="str">
        <f t="shared" si="13"/>
        <v>156</v>
      </c>
      <c r="N147" s="3" t="str">
        <f t="shared" si="11"/>
        <v>404-408</v>
      </c>
      <c r="O147" s="3" t="str">
        <f t="shared" si="15"/>
        <v>B5</v>
      </c>
    </row>
    <row r="148" spans="1:15">
      <c r="A148" s="332" t="s">
        <v>1234</v>
      </c>
      <c r="B148" s="66" t="s">
        <v>1235</v>
      </c>
      <c r="C148" s="301" t="s">
        <v>102</v>
      </c>
      <c r="D148" s="3" t="str">
        <f>VLOOKUP(H148,Lich!$H$1:$L$51,4,0)</f>
        <v>31/05/2022</v>
      </c>
      <c r="E148" s="3" t="str">
        <f>VLOOKUP(H148,Lich!$H$1:$L$51,2,0)</f>
        <v>08h00</v>
      </c>
      <c r="F148" s="78" t="s">
        <v>4009</v>
      </c>
      <c r="H148" s="3">
        <f>VLOOKUP(A148,'xep ca'!A:B,2,0)</f>
        <v>19</v>
      </c>
      <c r="I148" s="3" t="str">
        <f t="shared" si="12"/>
        <v>15617EN01</v>
      </c>
      <c r="J148" s="301" t="s">
        <v>3421</v>
      </c>
      <c r="K148" s="3">
        <f>VLOOKUP(H148,Lich!$H$1:$L$51,5,0)</f>
        <v>3</v>
      </c>
      <c r="L148" s="18">
        <v>100</v>
      </c>
      <c r="M148" s="3" t="str">
        <f t="shared" si="13"/>
        <v>156</v>
      </c>
      <c r="N148" s="3" t="str">
        <f t="shared" si="11"/>
        <v>305-307</v>
      </c>
      <c r="O148" s="3" t="str">
        <f t="shared" si="15"/>
        <v>B5</v>
      </c>
    </row>
    <row r="149" spans="1:15">
      <c r="A149" s="331">
        <v>15619</v>
      </c>
      <c r="B149" s="65" t="s">
        <v>28</v>
      </c>
      <c r="C149" s="301" t="s">
        <v>193</v>
      </c>
      <c r="D149" s="3" t="str">
        <f>VLOOKUP(H149,Lich!$H$1:$L$51,4,0)</f>
        <v>07/06/2022</v>
      </c>
      <c r="E149" s="3" t="str">
        <f>VLOOKUP(H149,Lich!$H$1:$L$51,2,0)</f>
        <v>08h00</v>
      </c>
      <c r="F149" s="78" t="s">
        <v>1029</v>
      </c>
      <c r="H149" s="3">
        <f>VLOOKUP(A149,'xep ca'!A:B,2,0)</f>
        <v>22</v>
      </c>
      <c r="I149" s="3" t="str">
        <f t="shared" si="12"/>
        <v>15619N04</v>
      </c>
      <c r="J149" s="301" t="s">
        <v>3421</v>
      </c>
      <c r="K149" s="3">
        <f>VLOOKUP(H149,Lich!$H$1:$L$51,5,0)</f>
        <v>15</v>
      </c>
      <c r="L149" s="18">
        <v>137</v>
      </c>
      <c r="M149" s="3" t="str">
        <f t="shared" si="13"/>
        <v>156</v>
      </c>
      <c r="N149" s="3" t="str">
        <f t="shared" si="11"/>
        <v>301-305</v>
      </c>
      <c r="O149" s="3" t="str">
        <f t="shared" si="15"/>
        <v>B5</v>
      </c>
    </row>
    <row r="150" spans="1:15">
      <c r="A150" s="331">
        <v>15633</v>
      </c>
      <c r="B150" s="65" t="s">
        <v>1243</v>
      </c>
      <c r="C150" s="301" t="s">
        <v>103</v>
      </c>
      <c r="D150" s="3" t="str">
        <f>VLOOKUP(H150,Lich!$H$1:$L$51,4,0)</f>
        <v>09/06/2022</v>
      </c>
      <c r="E150" s="3" t="str">
        <f>VLOOKUP(H150,Lich!$H$1:$L$51,2,0)</f>
        <v>08h00</v>
      </c>
      <c r="F150" s="78" t="s">
        <v>348</v>
      </c>
      <c r="H150" s="3">
        <f>VLOOKUP(A150,'xep ca'!A:B,2,0)</f>
        <v>23</v>
      </c>
      <c r="I150" s="3" t="str">
        <f t="shared" si="12"/>
        <v>15633N01</v>
      </c>
      <c r="J150" s="301" t="s">
        <v>3421</v>
      </c>
      <c r="K150" s="3">
        <f>VLOOKUP(H150,Lich!$H$1:$L$51,5,0)</f>
        <v>19</v>
      </c>
      <c r="L150" s="18">
        <v>177</v>
      </c>
      <c r="M150" s="3" t="str">
        <f t="shared" si="13"/>
        <v>156</v>
      </c>
      <c r="N150" s="3" t="str">
        <f t="shared" si="11"/>
        <v>306-310</v>
      </c>
      <c r="O150" s="3" t="str">
        <f t="shared" si="15"/>
        <v>B5</v>
      </c>
    </row>
    <row r="151" spans="1:15">
      <c r="A151" s="331">
        <v>15635</v>
      </c>
      <c r="B151" s="65" t="s">
        <v>218</v>
      </c>
      <c r="C151" s="301" t="s">
        <v>3853</v>
      </c>
      <c r="D151" s="3" t="str">
        <f>VLOOKUP(H151,Lich!$H$1:$L$51,4,0)</f>
        <v>06/06/2022</v>
      </c>
      <c r="E151" s="3" t="str">
        <f>VLOOKUP(H151,Lich!$H$1:$L$51,2,0)</f>
        <v>14h00</v>
      </c>
      <c r="F151" s="78" t="s">
        <v>3998</v>
      </c>
      <c r="H151" s="3">
        <f>VLOOKUP(A151,'xep ca'!A:B,2,0)</f>
        <v>13</v>
      </c>
      <c r="I151" s="3" t="str">
        <f t="shared" si="12"/>
        <v>15635N05</v>
      </c>
      <c r="J151" s="301" t="s">
        <v>3420</v>
      </c>
      <c r="K151" s="3">
        <f>VLOOKUP(H151,Lich!$H$1:$L$51,5,0)</f>
        <v>14</v>
      </c>
      <c r="L151" s="18">
        <v>700</v>
      </c>
      <c r="M151" s="3" t="str">
        <f t="shared" si="13"/>
        <v>156</v>
      </c>
      <c r="N151" s="3" t="str">
        <f t="shared" si="11"/>
        <v>tầng 3,4</v>
      </c>
      <c r="O151" s="3" t="str">
        <f t="shared" si="15"/>
        <v>B5</v>
      </c>
    </row>
    <row r="152" spans="1:15">
      <c r="A152" s="331">
        <v>15640</v>
      </c>
      <c r="B152" s="65" t="s">
        <v>251</v>
      </c>
      <c r="C152" s="301" t="s">
        <v>103</v>
      </c>
      <c r="D152" s="3" t="str">
        <f>VLOOKUP(H152,Lich!$H$1:$L$51,4,0)</f>
        <v>31/05/2022</v>
      </c>
      <c r="E152" s="3" t="str">
        <f>VLOOKUP(H152,Lich!$H$1:$L$51,2,0)</f>
        <v>08h00</v>
      </c>
      <c r="F152" s="78" t="s">
        <v>3984</v>
      </c>
      <c r="H152" s="3">
        <v>19</v>
      </c>
      <c r="I152" s="3" t="str">
        <f t="shared" si="12"/>
        <v>15640N01</v>
      </c>
      <c r="J152" s="301" t="s">
        <v>3420</v>
      </c>
      <c r="K152" s="3">
        <f>VLOOKUP(H152,Lich!$H$1:$L$51,5,0)</f>
        <v>3</v>
      </c>
      <c r="L152" s="18">
        <v>225</v>
      </c>
      <c r="M152" s="3" t="str">
        <f t="shared" si="13"/>
        <v>156</v>
      </c>
      <c r="N152" s="3" t="str">
        <f t="shared" si="11"/>
        <v>401-406</v>
      </c>
      <c r="O152" s="3" t="str">
        <f t="shared" si="15"/>
        <v>B5</v>
      </c>
    </row>
    <row r="153" spans="1:15">
      <c r="A153" s="331">
        <v>15804</v>
      </c>
      <c r="B153" s="65" t="s">
        <v>1253</v>
      </c>
      <c r="C153" s="301" t="s">
        <v>109</v>
      </c>
      <c r="D153" s="3" t="str">
        <f>VLOOKUP(H153,Lich!$H$1:$L$51,4,0)</f>
        <v>14/06/2022</v>
      </c>
      <c r="E153" s="3" t="str">
        <f>VLOOKUP(H153,Lich!$H$1:$L$51,2,0)</f>
        <v>08h00</v>
      </c>
      <c r="F153" s="78" t="s">
        <v>1615</v>
      </c>
      <c r="H153" s="3">
        <f>VLOOKUP(A153,'xep ca'!A:B,2,0)</f>
        <v>25</v>
      </c>
      <c r="I153" s="3" t="str">
        <f t="shared" si="12"/>
        <v>15804N02</v>
      </c>
      <c r="J153" s="301" t="s">
        <v>3421</v>
      </c>
      <c r="K153" s="3">
        <f>VLOOKUP(H153,Lich!$H$1:$L$51,5,0)</f>
        <v>27</v>
      </c>
      <c r="L153" s="18">
        <v>203</v>
      </c>
      <c r="M153" s="3" t="str">
        <f t="shared" si="13"/>
        <v>158</v>
      </c>
      <c r="N153" s="3" t="str">
        <f t="shared" si="11"/>
        <v>201-206</v>
      </c>
      <c r="O153" s="3" t="str">
        <f t="shared" si="15"/>
        <v>B5</v>
      </c>
    </row>
    <row r="154" spans="1:15">
      <c r="A154" s="331">
        <v>15814</v>
      </c>
      <c r="B154" s="65" t="s">
        <v>1258</v>
      </c>
      <c r="C154" s="301" t="s">
        <v>103</v>
      </c>
      <c r="D154" s="3" t="str">
        <f>VLOOKUP(H154,Lich!$H$1:$L$51,4,0)</f>
        <v>09/06/2022</v>
      </c>
      <c r="E154" s="3" t="str">
        <f>VLOOKUP(H154,Lich!$H$1:$L$51,2,0)</f>
        <v>08h00</v>
      </c>
      <c r="F154" s="78" t="s">
        <v>4027</v>
      </c>
      <c r="H154" s="3">
        <f>VLOOKUP(A154,'xep ca'!A:B,2,0)</f>
        <v>23</v>
      </c>
      <c r="I154" s="3" t="str">
        <f t="shared" si="12"/>
        <v>15814N01</v>
      </c>
      <c r="J154" s="301" t="s">
        <v>3421</v>
      </c>
      <c r="K154" s="3">
        <f>VLOOKUP(H154,Lich!$H$1:$L$51,5,0)</f>
        <v>19</v>
      </c>
      <c r="L154" s="18">
        <v>213</v>
      </c>
      <c r="M154" s="3" t="str">
        <f t="shared" si="13"/>
        <v>158</v>
      </c>
      <c r="N154" s="3" t="str">
        <f t="shared" si="11"/>
        <v>401-407</v>
      </c>
      <c r="O154" s="3" t="str">
        <f t="shared" si="15"/>
        <v>B5</v>
      </c>
    </row>
    <row r="155" spans="1:15">
      <c r="A155" s="331">
        <v>15815</v>
      </c>
      <c r="B155" s="66" t="s">
        <v>1259</v>
      </c>
      <c r="C155" s="301" t="s">
        <v>92</v>
      </c>
      <c r="D155" s="3" t="str">
        <f>VLOOKUP(H155,Lich!$H$1:$L$51,4,0)</f>
        <v>11/06/2022</v>
      </c>
      <c r="E155" s="3" t="str">
        <f>VLOOKUP(H155,Lich!$H$1:$L$51,2,0)</f>
        <v>08h00</v>
      </c>
      <c r="F155" s="78" t="s">
        <v>285</v>
      </c>
      <c r="H155" s="3">
        <f>VLOOKUP(A155,'xep ca'!A:B,2,0)</f>
        <v>24</v>
      </c>
      <c r="I155" s="3" t="str">
        <f t="shared" si="12"/>
        <v>15815N01</v>
      </c>
      <c r="J155" s="301" t="s">
        <v>3421</v>
      </c>
      <c r="K155" s="3">
        <f>VLOOKUP(H155,Lich!$H$1:$L$51,5,0)</f>
        <v>23</v>
      </c>
      <c r="L155" s="18">
        <v>57</v>
      </c>
      <c r="M155" s="3" t="str">
        <f t="shared" si="13"/>
        <v>158</v>
      </c>
      <c r="N155" s="3" t="str">
        <f t="shared" si="11"/>
        <v>506,507</v>
      </c>
      <c r="O155" s="3" t="str">
        <f t="shared" si="15"/>
        <v>C2</v>
      </c>
    </row>
    <row r="156" spans="1:15">
      <c r="A156" s="332" t="s">
        <v>383</v>
      </c>
      <c r="B156" s="66" t="s">
        <v>178</v>
      </c>
      <c r="C156" s="301" t="s">
        <v>103</v>
      </c>
      <c r="D156" s="3" t="str">
        <f>VLOOKUP(H156,Lich!$H$1:$L$51,4,0)</f>
        <v>31/05/2022</v>
      </c>
      <c r="E156" s="3" t="str">
        <f>VLOOKUP(H156,Lich!$H$1:$L$51,2,0)</f>
        <v>08h00</v>
      </c>
      <c r="F156" s="78" t="s">
        <v>3985</v>
      </c>
      <c r="H156" s="3">
        <v>19</v>
      </c>
      <c r="I156" s="3" t="str">
        <f t="shared" si="12"/>
        <v>15815EN01</v>
      </c>
      <c r="J156" s="301" t="s">
        <v>3420</v>
      </c>
      <c r="K156" s="3">
        <f>VLOOKUP(H156,Lich!$H$1:$L$51,5,0)</f>
        <v>3</v>
      </c>
      <c r="L156" s="18">
        <v>138</v>
      </c>
      <c r="M156" s="3" t="str">
        <f t="shared" si="13"/>
        <v>158</v>
      </c>
      <c r="N156" s="3" t="str">
        <f t="shared" si="11"/>
        <v>407-410</v>
      </c>
      <c r="O156" s="3" t="str">
        <f t="shared" si="15"/>
        <v>B5</v>
      </c>
    </row>
    <row r="157" spans="1:15">
      <c r="A157" s="331">
        <v>15816</v>
      </c>
      <c r="B157" s="66" t="s">
        <v>1260</v>
      </c>
      <c r="C157" s="301" t="s">
        <v>107</v>
      </c>
      <c r="D157" s="3" t="str">
        <f>VLOOKUP(H157,Lich!$H$1:$L$51,4,0)</f>
        <v>16/06/2022</v>
      </c>
      <c r="E157" s="3" t="str">
        <f>VLOOKUP(H157,Lich!$H$1:$L$51,2,0)</f>
        <v>08h00</v>
      </c>
      <c r="F157" s="78" t="s">
        <v>4016</v>
      </c>
      <c r="H157" s="3">
        <f>VLOOKUP(A157,'xep ca'!A:B,2,0)</f>
        <v>26</v>
      </c>
      <c r="I157" s="3" t="str">
        <f t="shared" si="12"/>
        <v>15816N01</v>
      </c>
      <c r="J157" s="301" t="s">
        <v>3421</v>
      </c>
      <c r="K157" s="3">
        <f>VLOOKUP(H157,Lich!$H$1:$L$51,5,0)</f>
        <v>31</v>
      </c>
      <c r="L157" s="18">
        <v>235</v>
      </c>
      <c r="M157" s="3" t="str">
        <f t="shared" si="13"/>
        <v>158</v>
      </c>
      <c r="N157" s="3" t="str">
        <f t="shared" si="11"/>
        <v>301-308</v>
      </c>
      <c r="O157" s="3" t="str">
        <f t="shared" si="15"/>
        <v>B5</v>
      </c>
    </row>
    <row r="158" spans="1:15">
      <c r="A158" s="331">
        <v>15818</v>
      </c>
      <c r="B158" s="66" t="s">
        <v>3389</v>
      </c>
      <c r="C158" s="301" t="s">
        <v>111</v>
      </c>
      <c r="D158" s="3" t="str">
        <f>VLOOKUP(H158,Lich!$H$1:$L$51,4,0)</f>
        <v>04/06/2022</v>
      </c>
      <c r="E158" s="3" t="str">
        <f>VLOOKUP(H158,Lich!$H$1:$L$51,2,0)</f>
        <v>08h00</v>
      </c>
      <c r="F158" s="78" t="s">
        <v>920</v>
      </c>
      <c r="H158" s="3">
        <f>VLOOKUP(A158,'xep ca'!A:B,2,0)</f>
        <v>14</v>
      </c>
      <c r="I158" s="3" t="str">
        <f t="shared" si="12"/>
        <v>15818N01</v>
      </c>
      <c r="J158" s="301" t="s">
        <v>3420</v>
      </c>
      <c r="K158" s="3">
        <f>VLOOKUP(H158,Lich!$H$1:$L$51,5,0)</f>
        <v>11</v>
      </c>
      <c r="L158" s="18">
        <v>665</v>
      </c>
      <c r="M158" s="3" t="str">
        <f t="shared" si="13"/>
        <v>158</v>
      </c>
      <c r="N158" s="3" t="str">
        <f t="shared" si="11"/>
        <v>Tầng 3,4</v>
      </c>
      <c r="O158" s="3" t="str">
        <f t="shared" si="15"/>
        <v>B5</v>
      </c>
    </row>
    <row r="159" spans="1:15">
      <c r="A159" s="331">
        <v>15839</v>
      </c>
      <c r="B159" s="65" t="s">
        <v>1261</v>
      </c>
      <c r="C159" s="301" t="s">
        <v>92</v>
      </c>
      <c r="D159" s="3" t="str">
        <f>VLOOKUP(H159,Lich!$H$1:$L$51,4,0)</f>
        <v>01/06/2022</v>
      </c>
      <c r="E159" s="3" t="str">
        <f>VLOOKUP(H159,Lich!$H$1:$L$51,2,0)</f>
        <v>08h00</v>
      </c>
      <c r="F159" s="78" t="s">
        <v>3976</v>
      </c>
      <c r="H159" s="3">
        <v>3</v>
      </c>
      <c r="I159" s="3" t="str">
        <f t="shared" si="12"/>
        <v>15839N01</v>
      </c>
      <c r="J159" s="301" t="s">
        <v>3422</v>
      </c>
      <c r="K159" s="3">
        <f>VLOOKUP(H159,Lich!$H$1:$L$51,5,0)</f>
        <v>5</v>
      </c>
      <c r="L159" s="18">
        <v>15</v>
      </c>
      <c r="M159" s="3" t="str">
        <f t="shared" si="13"/>
        <v>158</v>
      </c>
      <c r="N159" s="3" t="str">
        <f t="shared" si="11"/>
        <v>205</v>
      </c>
      <c r="O159" s="3" t="str">
        <f t="shared" si="15"/>
        <v>B5</v>
      </c>
    </row>
    <row r="160" spans="1:15">
      <c r="A160" s="331">
        <v>15840</v>
      </c>
      <c r="B160" s="66" t="s">
        <v>1262</v>
      </c>
      <c r="C160" s="301" t="s">
        <v>92</v>
      </c>
      <c r="D160" s="3" t="str">
        <f>VLOOKUP(H160,Lich!$H$1:$L$51,4,0)</f>
        <v>30/05/2022</v>
      </c>
      <c r="E160" s="3" t="str">
        <f>VLOOKUP(H160,Lich!$H$1:$L$51,2,0)</f>
        <v>14h00</v>
      </c>
      <c r="F160" s="78" t="s">
        <v>3976</v>
      </c>
      <c r="H160" s="3">
        <f>VLOOKUP(A160,'xep ca'!A:B,2,0)</f>
        <v>10</v>
      </c>
      <c r="I160" s="3" t="str">
        <f t="shared" si="12"/>
        <v>15840N01</v>
      </c>
      <c r="J160" s="301" t="s">
        <v>3422</v>
      </c>
      <c r="K160" s="3">
        <f>VLOOKUP(H160,Lich!$H$1:$L$51,5,0)</f>
        <v>2</v>
      </c>
      <c r="L160" s="18">
        <v>15</v>
      </c>
      <c r="M160" s="3" t="str">
        <f t="shared" si="13"/>
        <v>158</v>
      </c>
      <c r="N160" s="3" t="str">
        <f t="shared" si="11"/>
        <v>205</v>
      </c>
      <c r="O160" s="3" t="str">
        <f t="shared" si="15"/>
        <v>B5</v>
      </c>
    </row>
    <row r="161" spans="1:15">
      <c r="A161" s="331">
        <v>16108</v>
      </c>
      <c r="B161" s="65" t="s">
        <v>181</v>
      </c>
      <c r="C161" s="301" t="s">
        <v>92</v>
      </c>
      <c r="D161" s="3" t="str">
        <f>VLOOKUP(H161,Lich!$H$1:$L$51,4,0)</f>
        <v>30/05/2022</v>
      </c>
      <c r="E161" s="3" t="str">
        <f>VLOOKUP(H161,Lich!$H$1:$L$51,2,0)</f>
        <v>14h00</v>
      </c>
      <c r="F161" s="78" t="s">
        <v>921</v>
      </c>
      <c r="H161" s="3">
        <f>VLOOKUP(A161,'xep ca'!A:B,2,0)</f>
        <v>10</v>
      </c>
      <c r="I161" s="3" t="str">
        <f t="shared" si="12"/>
        <v>16108N01</v>
      </c>
      <c r="J161" s="301" t="s">
        <v>3420</v>
      </c>
      <c r="K161" s="3">
        <f>VLOOKUP(H161,Lich!$H$1:$L$51,5,0)</f>
        <v>2</v>
      </c>
      <c r="L161" s="18">
        <v>8</v>
      </c>
      <c r="M161" s="3" t="str">
        <f t="shared" si="13"/>
        <v>161</v>
      </c>
      <c r="N161" s="3" t="str">
        <f t="shared" si="11"/>
        <v>208</v>
      </c>
      <c r="O161" s="3" t="str">
        <f t="shared" si="15"/>
        <v>A6</v>
      </c>
    </row>
    <row r="162" spans="1:15">
      <c r="A162" s="331">
        <v>16114</v>
      </c>
      <c r="B162" s="65" t="s">
        <v>1271</v>
      </c>
      <c r="C162" s="301" t="s">
        <v>97</v>
      </c>
      <c r="D162" s="3" t="str">
        <f>VLOOKUP(H162,Lich!$H$1:$L$51,4,0)</f>
        <v>17/06/2022</v>
      </c>
      <c r="E162" s="3" t="str">
        <f>VLOOKUP(H162,Lich!$H$1:$L$51,2,0)</f>
        <v>08h00</v>
      </c>
      <c r="F162" s="78" t="s">
        <v>444</v>
      </c>
      <c r="H162" s="3">
        <f>VLOOKUP(A162,'xep ca'!A:B,2,0)</f>
        <v>2</v>
      </c>
      <c r="I162" s="3" t="str">
        <f t="shared" si="12"/>
        <v>16114N02</v>
      </c>
      <c r="J162" s="301" t="s">
        <v>3421</v>
      </c>
      <c r="K162" s="3">
        <f>VLOOKUP(H162,Lich!$H$1:$L$51,5,0)</f>
        <v>33</v>
      </c>
      <c r="L162" s="18">
        <v>3</v>
      </c>
      <c r="M162" s="3" t="str">
        <f t="shared" si="13"/>
        <v>161</v>
      </c>
      <c r="N162" s="3" t="str">
        <f t="shared" si="11"/>
        <v>301</v>
      </c>
      <c r="O162" s="3" t="str">
        <f t="shared" si="15"/>
        <v>A6</v>
      </c>
    </row>
    <row r="163" spans="1:15">
      <c r="A163" s="331">
        <v>16122</v>
      </c>
      <c r="B163" s="66" t="s">
        <v>169</v>
      </c>
      <c r="C163" s="301" t="s">
        <v>92</v>
      </c>
      <c r="D163" s="3" t="str">
        <f>VLOOKUP(H163,Lich!$H$1:$L$51,4,0)</f>
        <v>09/06/2022</v>
      </c>
      <c r="E163" s="3" t="str">
        <f>VLOOKUP(H163,Lich!$H$1:$L$51,2,0)</f>
        <v>08h00</v>
      </c>
      <c r="F163" s="78" t="s">
        <v>3952</v>
      </c>
      <c r="H163" s="3">
        <f>VLOOKUP(A163,'xep ca'!A:B,2,0)</f>
        <v>23</v>
      </c>
      <c r="I163" s="3" t="str">
        <f t="shared" si="12"/>
        <v>16122N01</v>
      </c>
      <c r="J163" s="301" t="s">
        <v>3421</v>
      </c>
      <c r="K163" s="3">
        <f>VLOOKUP(H163,Lich!$H$1:$L$51,5,0)</f>
        <v>19</v>
      </c>
      <c r="L163" s="18">
        <v>3</v>
      </c>
      <c r="M163" s="3" t="str">
        <f t="shared" si="13"/>
        <v>161</v>
      </c>
      <c r="N163" s="3" t="str">
        <f t="shared" si="11"/>
        <v>302</v>
      </c>
      <c r="O163" s="3" t="str">
        <f t="shared" si="15"/>
        <v>C1</v>
      </c>
    </row>
    <row r="164" spans="1:15">
      <c r="A164" s="331">
        <v>16123</v>
      </c>
      <c r="B164" s="66" t="s">
        <v>492</v>
      </c>
      <c r="C164" s="301" t="s">
        <v>108</v>
      </c>
      <c r="D164" s="3" t="str">
        <f>VLOOKUP(H164,Lich!$H$1:$L$51,4,0)</f>
        <v>02/06/2022</v>
      </c>
      <c r="E164" s="3" t="str">
        <f>VLOOKUP(H164,Lich!$H$1:$L$51,2,0)</f>
        <v>08h00</v>
      </c>
      <c r="F164" s="78" t="s">
        <v>436</v>
      </c>
      <c r="H164" s="3">
        <f>VLOOKUP(A164,'xep ca'!A:B,2,0)</f>
        <v>20</v>
      </c>
      <c r="I164" s="3" t="str">
        <f t="shared" si="12"/>
        <v>16123N01</v>
      </c>
      <c r="J164" s="301" t="s">
        <v>3421</v>
      </c>
      <c r="K164" s="3">
        <f>VLOOKUP(H164,Lich!$H$1:$L$51,5,0)</f>
        <v>7</v>
      </c>
      <c r="L164" s="18">
        <v>53</v>
      </c>
      <c r="M164" s="3" t="str">
        <f t="shared" si="13"/>
        <v>161</v>
      </c>
      <c r="N164" s="3" t="str">
        <f t="shared" si="11"/>
        <v>301,302</v>
      </c>
      <c r="O164" s="3" t="str">
        <f t="shared" si="15"/>
        <v>A6</v>
      </c>
    </row>
    <row r="165" spans="1:15">
      <c r="A165" s="331">
        <v>16133</v>
      </c>
      <c r="B165" s="65" t="s">
        <v>3390</v>
      </c>
      <c r="C165" s="301" t="s">
        <v>92</v>
      </c>
      <c r="D165" s="3" t="str">
        <f>VLOOKUP(H165,Lich!$H$1:$L$51,4,0)</f>
        <v>04/06/2022</v>
      </c>
      <c r="E165" s="3" t="str">
        <f>VLOOKUP(H165,Lich!$H$1:$L$51,2,0)</f>
        <v>08h00</v>
      </c>
      <c r="F165" s="78" t="s">
        <v>444</v>
      </c>
      <c r="H165" s="3">
        <f>VLOOKUP(A165,'xep ca'!A:B,2,0)</f>
        <v>14</v>
      </c>
      <c r="I165" s="3" t="str">
        <f t="shared" si="12"/>
        <v>16133N01</v>
      </c>
      <c r="J165" s="301" t="s">
        <v>3420</v>
      </c>
      <c r="K165" s="3">
        <f>VLOOKUP(H165,Lich!$H$1:$L$51,5,0)</f>
        <v>11</v>
      </c>
      <c r="L165" s="18">
        <v>20</v>
      </c>
      <c r="M165" s="3" t="str">
        <f t="shared" si="13"/>
        <v>161</v>
      </c>
      <c r="N165" s="3" t="str">
        <f t="shared" si="11"/>
        <v>301</v>
      </c>
      <c r="O165" s="3" t="str">
        <f t="shared" si="15"/>
        <v>A6</v>
      </c>
    </row>
    <row r="166" spans="1:15">
      <c r="A166" s="331">
        <v>16134</v>
      </c>
      <c r="B166" s="66" t="s">
        <v>3391</v>
      </c>
      <c r="C166" s="301" t="s">
        <v>92</v>
      </c>
      <c r="D166" s="3" t="str">
        <f>VLOOKUP(H166,Lich!$H$1:$L$51,4,0)</f>
        <v>13/06/2022</v>
      </c>
      <c r="E166" s="3" t="str">
        <f>VLOOKUP(H166,Lich!$H$1:$L$51,2,0)</f>
        <v>14h00</v>
      </c>
      <c r="F166" s="78" t="s">
        <v>296</v>
      </c>
      <c r="H166" s="3">
        <f>VLOOKUP(A166,'xep ca'!A:B,2,0)</f>
        <v>21</v>
      </c>
      <c r="I166" s="3" t="str">
        <f t="shared" si="12"/>
        <v>16134N01</v>
      </c>
      <c r="J166" s="301" t="s">
        <v>3421</v>
      </c>
      <c r="K166" s="3">
        <f>VLOOKUP(H166,Lich!$H$1:$L$51,5,0)</f>
        <v>26</v>
      </c>
      <c r="L166" s="18">
        <v>3</v>
      </c>
      <c r="M166" s="3" t="str">
        <f t="shared" si="13"/>
        <v>161</v>
      </c>
      <c r="N166" s="3" t="str">
        <f t="shared" si="11"/>
        <v>603</v>
      </c>
      <c r="O166" s="3" t="str">
        <f t="shared" si="15"/>
        <v>C2</v>
      </c>
    </row>
    <row r="167" spans="1:15">
      <c r="A167" s="331">
        <v>16139</v>
      </c>
      <c r="B167" s="65" t="s">
        <v>950</v>
      </c>
      <c r="C167" s="301" t="s">
        <v>92</v>
      </c>
      <c r="D167" s="3" t="str">
        <f>VLOOKUP(H167,Lich!$H$1:$L$51,4,0)</f>
        <v>15/06/2022</v>
      </c>
      <c r="E167" s="3" t="str">
        <f>VLOOKUP(H167,Lich!$H$1:$L$51,2,0)</f>
        <v>14h00</v>
      </c>
      <c r="F167" s="78" t="s">
        <v>444</v>
      </c>
      <c r="H167" s="3">
        <f>VLOOKUP(A167,'xep ca'!A:B,2,0)</f>
        <v>12</v>
      </c>
      <c r="I167" s="3" t="str">
        <f t="shared" si="12"/>
        <v>16139N01</v>
      </c>
      <c r="J167" s="301" t="s">
        <v>3420</v>
      </c>
      <c r="K167" s="3">
        <f>VLOOKUP(H167,Lich!$H$1:$L$51,5,0)</f>
        <v>30</v>
      </c>
      <c r="L167" s="18">
        <v>22</v>
      </c>
      <c r="M167" s="3" t="str">
        <f t="shared" si="13"/>
        <v>161</v>
      </c>
      <c r="N167" s="3" t="str">
        <f t="shared" si="11"/>
        <v>301</v>
      </c>
      <c r="O167" s="3" t="str">
        <f t="shared" si="15"/>
        <v>A6</v>
      </c>
    </row>
    <row r="168" spans="1:15">
      <c r="A168" s="331">
        <v>16147</v>
      </c>
      <c r="B168" s="66" t="s">
        <v>3392</v>
      </c>
      <c r="C168" s="301" t="s">
        <v>92</v>
      </c>
      <c r="D168" s="3" t="str">
        <f>VLOOKUP(H168,Lich!$H$1:$L$51,4,0)</f>
        <v>07/06/2022</v>
      </c>
      <c r="E168" s="3" t="str">
        <f>VLOOKUP(H168,Lich!$H$1:$L$51,2,0)</f>
        <v>08h00</v>
      </c>
      <c r="F168" s="78" t="s">
        <v>444</v>
      </c>
      <c r="H168" s="3">
        <f>VLOOKUP(A168,'xep ca'!A:B,2,0)</f>
        <v>22</v>
      </c>
      <c r="I168" s="3" t="str">
        <f t="shared" si="12"/>
        <v>16147N01</v>
      </c>
      <c r="J168" s="301" t="s">
        <v>3421</v>
      </c>
      <c r="K168" s="3">
        <f>VLOOKUP(H168,Lich!$H$1:$L$51,5,0)</f>
        <v>15</v>
      </c>
      <c r="L168" s="18">
        <v>7</v>
      </c>
      <c r="M168" s="3" t="str">
        <f t="shared" si="13"/>
        <v>161</v>
      </c>
      <c r="N168" s="3" t="str">
        <f t="shared" si="11"/>
        <v>301</v>
      </c>
      <c r="O168" s="3" t="s">
        <v>115</v>
      </c>
    </row>
    <row r="169" spans="1:15">
      <c r="A169" s="331">
        <v>16202</v>
      </c>
      <c r="B169" s="65" t="s">
        <v>1272</v>
      </c>
      <c r="C169" s="301" t="s">
        <v>96</v>
      </c>
      <c r="D169" s="3" t="str">
        <f>VLOOKUP(H169,Lich!$H$1:$L$51,4,0)</f>
        <v>30/05/2022</v>
      </c>
      <c r="E169" s="3" t="str">
        <f>VLOOKUP(H169,Lich!$H$1:$L$51,2,0)</f>
        <v>08h00</v>
      </c>
      <c r="F169" s="78" t="s">
        <v>1038</v>
      </c>
      <c r="H169" s="3">
        <f>VLOOKUP(A169,'xep ca'!A:B,2,0)</f>
        <v>1</v>
      </c>
      <c r="I169" s="3" t="str">
        <f t="shared" si="12"/>
        <v>16202N04</v>
      </c>
      <c r="J169" s="301" t="s">
        <v>3421</v>
      </c>
      <c r="K169" s="3">
        <f>VLOOKUP(H169,Lich!$H$1:$L$51,5,0)</f>
        <v>1</v>
      </c>
      <c r="L169" s="18">
        <v>60</v>
      </c>
      <c r="M169" s="3" t="str">
        <f t="shared" si="13"/>
        <v>162</v>
      </c>
      <c r="N169" s="3" t="str">
        <f t="shared" si="11"/>
        <v>305,306</v>
      </c>
      <c r="O169" s="3" t="str">
        <f t="shared" ref="O169:O199" si="16">IF(LEFT(F169,3)="Nhà",MID(F169,FIND("(",F169)+1,FIND(")",F169)-FIND("(",F169)-1),RIGHT(F169,2))</f>
        <v>A6</v>
      </c>
    </row>
    <row r="170" spans="1:15">
      <c r="A170" s="331">
        <v>16203</v>
      </c>
      <c r="B170" s="66" t="s">
        <v>1273</v>
      </c>
      <c r="C170" s="301" t="s">
        <v>102</v>
      </c>
      <c r="D170" s="3" t="str">
        <f>VLOOKUP(H170,Lich!$H$1:$L$51,4,0)</f>
        <v>30/05/2022</v>
      </c>
      <c r="E170" s="3" t="str">
        <f>VLOOKUP(H170,Lich!$H$1:$L$51,2,0)</f>
        <v>14h00</v>
      </c>
      <c r="F170" s="78" t="s">
        <v>3960</v>
      </c>
      <c r="H170" s="3">
        <f>VLOOKUP(A170,'xep ca'!A:B,2,0)</f>
        <v>10</v>
      </c>
      <c r="I170" s="3" t="str">
        <f t="shared" si="12"/>
        <v>16203N01</v>
      </c>
      <c r="J170" s="301" t="s">
        <v>3420</v>
      </c>
      <c r="K170" s="3">
        <f>VLOOKUP(H170,Lich!$H$1:$L$51,5,0)</f>
        <v>2</v>
      </c>
      <c r="L170" s="18">
        <v>114</v>
      </c>
      <c r="M170" s="3" t="str">
        <f t="shared" si="13"/>
        <v>162</v>
      </c>
      <c r="N170" s="3" t="str">
        <f t="shared" si="11"/>
        <v>301-303</v>
      </c>
      <c r="O170" s="3" t="str">
        <f t="shared" si="16"/>
        <v>A6</v>
      </c>
    </row>
    <row r="171" spans="1:15">
      <c r="A171" s="331">
        <v>16205</v>
      </c>
      <c r="B171" s="65" t="s">
        <v>1275</v>
      </c>
      <c r="C171" s="301" t="s">
        <v>92</v>
      </c>
      <c r="D171" s="3" t="str">
        <f>VLOOKUP(H171,Lich!$H$1:$L$51,4,0)</f>
        <v>17/06/2022</v>
      </c>
      <c r="E171" s="3" t="str">
        <f>VLOOKUP(H171,Lich!$H$1:$L$51,2,0)</f>
        <v>14h00</v>
      </c>
      <c r="F171" s="78" t="s">
        <v>3974</v>
      </c>
      <c r="H171" s="3">
        <f>VLOOKUP(A171,'xep ca'!A:B,2,0)</f>
        <v>11</v>
      </c>
      <c r="I171" s="3" t="str">
        <f t="shared" si="12"/>
        <v>16205N01</v>
      </c>
      <c r="J171" s="301" t="s">
        <v>3420</v>
      </c>
      <c r="K171" s="3">
        <f>VLOOKUP(H171,Lich!$H$1:$L$51,5,0)</f>
        <v>34</v>
      </c>
      <c r="L171" s="1">
        <v>12</v>
      </c>
      <c r="M171" s="3" t="str">
        <f t="shared" si="13"/>
        <v>162</v>
      </c>
      <c r="N171" s="3" t="str">
        <f t="shared" si="11"/>
        <v>203</v>
      </c>
      <c r="O171" s="3" t="str">
        <f t="shared" si="16"/>
        <v>B5</v>
      </c>
    </row>
    <row r="172" spans="1:15">
      <c r="A172" s="331">
        <v>16207</v>
      </c>
      <c r="B172" s="66" t="s">
        <v>53</v>
      </c>
      <c r="C172" s="301" t="s">
        <v>92</v>
      </c>
      <c r="D172" s="3" t="str">
        <f>VLOOKUP(H172,Lich!$H$1:$L$51,4,0)</f>
        <v>13/06/2022</v>
      </c>
      <c r="E172" s="3" t="str">
        <f>VLOOKUP(H172,Lich!$H$1:$L$51,2,0)</f>
        <v>14h00</v>
      </c>
      <c r="F172" s="78" t="s">
        <v>292</v>
      </c>
      <c r="H172" s="3">
        <f>VLOOKUP(A172,'xep ca'!A:B,2,0)</f>
        <v>21</v>
      </c>
      <c r="I172" s="3" t="str">
        <f t="shared" si="12"/>
        <v>16207N01</v>
      </c>
      <c r="J172" s="301" t="s">
        <v>3421</v>
      </c>
      <c r="K172" s="3">
        <f>VLOOKUP(H172,Lich!$H$1:$L$51,5,0)</f>
        <v>26</v>
      </c>
      <c r="L172" s="18">
        <v>23</v>
      </c>
      <c r="M172" s="3" t="str">
        <f t="shared" si="13"/>
        <v>162</v>
      </c>
      <c r="N172" s="3" t="str">
        <f t="shared" si="11"/>
        <v>601</v>
      </c>
      <c r="O172" s="3" t="str">
        <f t="shared" si="16"/>
        <v>C2</v>
      </c>
    </row>
    <row r="173" spans="1:15">
      <c r="A173" s="331">
        <v>16210</v>
      </c>
      <c r="B173" s="65" t="s">
        <v>1278</v>
      </c>
      <c r="C173" s="301" t="s">
        <v>92</v>
      </c>
      <c r="D173" s="3" t="str">
        <f>VLOOKUP(H173,Lich!$H$1:$L$51,4,0)</f>
        <v>30/05/2022</v>
      </c>
      <c r="E173" s="3" t="str">
        <f>VLOOKUP(H173,Lich!$H$1:$L$51,2,0)</f>
        <v>14h00</v>
      </c>
      <c r="F173" s="78" t="s">
        <v>1038</v>
      </c>
      <c r="H173" s="3">
        <f>VLOOKUP(A173,'xep ca'!A:B,2,0)</f>
        <v>10</v>
      </c>
      <c r="I173" s="3" t="str">
        <f t="shared" si="12"/>
        <v>16210N01</v>
      </c>
      <c r="J173" s="301" t="s">
        <v>3420</v>
      </c>
      <c r="K173" s="3">
        <f>VLOOKUP(H173,Lich!$H$1:$L$51,5,0)</f>
        <v>2</v>
      </c>
      <c r="L173" s="18">
        <v>46</v>
      </c>
      <c r="M173" s="3" t="str">
        <f t="shared" si="13"/>
        <v>162</v>
      </c>
      <c r="N173" s="3" t="str">
        <f t="shared" si="11"/>
        <v>305,306</v>
      </c>
      <c r="O173" s="3" t="str">
        <f t="shared" si="16"/>
        <v>A6</v>
      </c>
    </row>
    <row r="174" spans="1:15">
      <c r="A174" s="331">
        <v>16212</v>
      </c>
      <c r="B174" s="66" t="s">
        <v>1280</v>
      </c>
      <c r="C174" s="301" t="s">
        <v>92</v>
      </c>
      <c r="D174" s="3" t="str">
        <f>VLOOKUP(H174,Lich!$H$1:$L$51,4,0)</f>
        <v>09/06/2022</v>
      </c>
      <c r="E174" s="3" t="str">
        <f>VLOOKUP(H174,Lich!$H$1:$L$51,2,0)</f>
        <v>08h00</v>
      </c>
      <c r="F174" s="78" t="s">
        <v>444</v>
      </c>
      <c r="H174" s="3">
        <f>VLOOKUP(A174,'xep ca'!A:B,2,0)</f>
        <v>23</v>
      </c>
      <c r="I174" s="3" t="str">
        <f t="shared" si="12"/>
        <v>16212N01</v>
      </c>
      <c r="J174" s="301" t="s">
        <v>3421</v>
      </c>
      <c r="K174" s="3">
        <f>VLOOKUP(H174,Lich!$H$1:$L$51,5,0)</f>
        <v>19</v>
      </c>
      <c r="L174" s="18">
        <v>9</v>
      </c>
      <c r="M174" s="3" t="str">
        <f t="shared" si="13"/>
        <v>162</v>
      </c>
      <c r="N174" s="3" t="str">
        <f t="shared" si="11"/>
        <v>301</v>
      </c>
      <c r="O174" s="3" t="str">
        <f t="shared" si="16"/>
        <v>A6</v>
      </c>
    </row>
    <row r="175" spans="1:15">
      <c r="A175" s="331">
        <v>16218</v>
      </c>
      <c r="B175" s="65" t="s">
        <v>3393</v>
      </c>
      <c r="C175" s="301" t="s">
        <v>92</v>
      </c>
      <c r="D175" s="3" t="str">
        <f>VLOOKUP(H175,Lich!$H$1:$L$51,4,0)</f>
        <v>15/06/2022</v>
      </c>
      <c r="E175" s="3" t="str">
        <f>VLOOKUP(H175,Lich!$H$1:$L$51,2,0)</f>
        <v>14h00</v>
      </c>
      <c r="F175" s="78" t="s">
        <v>447</v>
      </c>
      <c r="H175" s="3">
        <f>VLOOKUP(A175,'xep ca'!A:B,2,0)</f>
        <v>12</v>
      </c>
      <c r="I175" s="3" t="str">
        <f t="shared" si="12"/>
        <v>16218N01</v>
      </c>
      <c r="J175" s="301" t="s">
        <v>3420</v>
      </c>
      <c r="K175" s="3">
        <f>VLOOKUP(H175,Lich!$H$1:$L$51,5,0)</f>
        <v>30</v>
      </c>
      <c r="L175" s="18">
        <v>7</v>
      </c>
      <c r="M175" s="3" t="str">
        <f t="shared" si="13"/>
        <v>162</v>
      </c>
      <c r="N175" s="3" t="str">
        <f t="shared" si="11"/>
        <v>302</v>
      </c>
      <c r="O175" s="3" t="str">
        <f t="shared" si="16"/>
        <v>A6</v>
      </c>
    </row>
    <row r="176" spans="1:15">
      <c r="A176" s="331">
        <v>16234</v>
      </c>
      <c r="B176" s="66" t="s">
        <v>1282</v>
      </c>
      <c r="C176" s="301" t="s">
        <v>102</v>
      </c>
      <c r="D176" s="3" t="str">
        <f>VLOOKUP(H176,Lich!$H$1:$L$51,4,0)</f>
        <v>07/06/2022</v>
      </c>
      <c r="E176" s="3" t="str">
        <f>VLOOKUP(H176,Lich!$H$1:$L$51,2,0)</f>
        <v>08h00</v>
      </c>
      <c r="F176" s="78" t="s">
        <v>446</v>
      </c>
      <c r="H176" s="3">
        <f>VLOOKUP(A176,'xep ca'!A:B,2,0)</f>
        <v>22</v>
      </c>
      <c r="I176" s="3" t="str">
        <f t="shared" si="12"/>
        <v>16234N01</v>
      </c>
      <c r="J176" s="301" t="s">
        <v>3421</v>
      </c>
      <c r="K176" s="3">
        <f>VLOOKUP(H176,Lich!$H$1:$L$51,5,0)</f>
        <v>15</v>
      </c>
      <c r="L176" s="18">
        <v>46</v>
      </c>
      <c r="M176" s="3" t="str">
        <f t="shared" si="13"/>
        <v>162</v>
      </c>
      <c r="N176" s="3" t="str">
        <f t="shared" si="11"/>
        <v>302,303</v>
      </c>
      <c r="O176" s="3" t="str">
        <f t="shared" si="16"/>
        <v>A6</v>
      </c>
    </row>
    <row r="177" spans="1:15">
      <c r="A177" s="331">
        <v>16238</v>
      </c>
      <c r="B177" s="65" t="s">
        <v>1285</v>
      </c>
      <c r="C177" s="301" t="s">
        <v>102</v>
      </c>
      <c r="D177" s="3" t="str">
        <f>VLOOKUP(H177,Lich!$H$1:$L$51,4,0)</f>
        <v>06/06/2022</v>
      </c>
      <c r="E177" s="3" t="str">
        <f>VLOOKUP(H177,Lich!$H$1:$L$51,2,0)</f>
        <v>08h00</v>
      </c>
      <c r="F177" s="78" t="s">
        <v>1018</v>
      </c>
      <c r="H177" s="3">
        <f>VLOOKUP(A177,'xep ca'!A:B,2,0)</f>
        <v>4</v>
      </c>
      <c r="I177" s="3" t="str">
        <f t="shared" si="12"/>
        <v>16238N01</v>
      </c>
      <c r="J177" s="301" t="s">
        <v>3419</v>
      </c>
      <c r="K177" s="3">
        <f>VLOOKUP(H177,Lich!$H$1:$L$51,5,0)</f>
        <v>13</v>
      </c>
      <c r="L177" s="18">
        <v>126</v>
      </c>
      <c r="M177" s="3" t="str">
        <f t="shared" si="13"/>
        <v>162</v>
      </c>
      <c r="N177" s="3" t="str">
        <f t="shared" si="11"/>
        <v>Tầng 3</v>
      </c>
      <c r="O177" s="3" t="str">
        <f t="shared" si="16"/>
        <v>A6</v>
      </c>
    </row>
    <row r="178" spans="1:15">
      <c r="A178" s="331">
        <v>16240</v>
      </c>
      <c r="B178" s="66" t="s">
        <v>1286</v>
      </c>
      <c r="C178" s="301" t="s">
        <v>92</v>
      </c>
      <c r="D178" s="3" t="str">
        <f>VLOOKUP(H178,Lich!$H$1:$L$51,4,0)</f>
        <v>17/06/2022</v>
      </c>
      <c r="E178" s="3" t="str">
        <f>VLOOKUP(H178,Lich!$H$1:$L$51,2,0)</f>
        <v>14h00</v>
      </c>
      <c r="F178" s="78" t="s">
        <v>3986</v>
      </c>
      <c r="H178" s="3">
        <f>VLOOKUP(A178,'xep ca'!A:B,2,0)</f>
        <v>11</v>
      </c>
      <c r="I178" s="3" t="str">
        <f t="shared" si="12"/>
        <v>16240N01</v>
      </c>
      <c r="J178" s="301" t="s">
        <v>3420</v>
      </c>
      <c r="K178" s="3">
        <f>VLOOKUP(H178,Lich!$H$1:$L$51,5,0)</f>
        <v>34</v>
      </c>
      <c r="L178" s="18">
        <v>45</v>
      </c>
      <c r="M178" s="3" t="str">
        <f t="shared" si="13"/>
        <v>162</v>
      </c>
      <c r="N178" s="3" t="str">
        <f t="shared" si="11"/>
        <v>201,202</v>
      </c>
      <c r="O178" s="3" t="str">
        <f t="shared" si="16"/>
        <v>B5</v>
      </c>
    </row>
    <row r="179" spans="1:15">
      <c r="A179" s="331">
        <v>16246</v>
      </c>
      <c r="B179" s="65" t="s">
        <v>1272</v>
      </c>
      <c r="C179" s="301" t="s">
        <v>102</v>
      </c>
      <c r="D179" s="3" t="str">
        <f>VLOOKUP(H179,Lich!$H$1:$L$51,4,0)</f>
        <v>06/06/2022</v>
      </c>
      <c r="E179" s="3" t="str">
        <f>VLOOKUP(H179,Lich!$H$1:$L$51,2,0)</f>
        <v>14h00</v>
      </c>
      <c r="F179" s="78" t="s">
        <v>436</v>
      </c>
      <c r="H179" s="3">
        <f>VLOOKUP(A179,'xep ca'!A:B,2,0)</f>
        <v>13</v>
      </c>
      <c r="I179" s="3" t="str">
        <f t="shared" si="12"/>
        <v>16246N01</v>
      </c>
      <c r="J179" s="301" t="s">
        <v>3420</v>
      </c>
      <c r="K179" s="3">
        <f>VLOOKUP(H179,Lich!$H$1:$L$51,5,0)</f>
        <v>14</v>
      </c>
      <c r="L179" s="18">
        <v>65</v>
      </c>
      <c r="M179" s="3" t="str">
        <f t="shared" si="13"/>
        <v>162</v>
      </c>
      <c r="N179" s="3" t="str">
        <f t="shared" si="11"/>
        <v>301,302</v>
      </c>
      <c r="O179" s="3" t="str">
        <f t="shared" si="16"/>
        <v>A6</v>
      </c>
    </row>
    <row r="180" spans="1:15">
      <c r="A180" s="331">
        <v>16250</v>
      </c>
      <c r="B180" s="65" t="s">
        <v>955</v>
      </c>
      <c r="C180" s="301" t="s">
        <v>3374</v>
      </c>
      <c r="D180" s="3" t="str">
        <f>VLOOKUP(H180,Lich!$H$1:$L$51,4,0)</f>
        <v>10/06/2022</v>
      </c>
      <c r="E180" s="3" t="str">
        <f>VLOOKUP(H180,Lich!$H$1:$L$51,2,0)</f>
        <v>14h00</v>
      </c>
      <c r="F180" s="78" t="s">
        <v>444</v>
      </c>
      <c r="H180" s="3">
        <f>VLOOKUP(A180,'xep ca'!A:B,2,0)</f>
        <v>15</v>
      </c>
      <c r="I180" s="3" t="str">
        <f t="shared" si="12"/>
        <v>16250N01</v>
      </c>
      <c r="J180" s="301" t="s">
        <v>3420</v>
      </c>
      <c r="K180" s="3">
        <f>VLOOKUP(H180,Lich!$H$1:$L$51,5,0)</f>
        <v>22</v>
      </c>
      <c r="L180" s="18">
        <v>34</v>
      </c>
      <c r="M180" s="3" t="str">
        <f t="shared" si="13"/>
        <v>162</v>
      </c>
      <c r="N180" s="3" t="str">
        <f t="shared" si="11"/>
        <v>301</v>
      </c>
      <c r="O180" s="3" t="str">
        <f t="shared" si="16"/>
        <v>A6</v>
      </c>
    </row>
    <row r="181" spans="1:15">
      <c r="A181" s="331">
        <v>16306</v>
      </c>
      <c r="B181" s="66" t="s">
        <v>956</v>
      </c>
      <c r="C181" s="301" t="s">
        <v>92</v>
      </c>
      <c r="D181" s="3" t="str">
        <f>VLOOKUP(H181,Lich!$H$1:$L$51,4,0)</f>
        <v>31/05/2022</v>
      </c>
      <c r="E181" s="3" t="str">
        <f>VLOOKUP(H181,Lich!$H$1:$L$51,2,0)</f>
        <v>08h00</v>
      </c>
      <c r="F181" s="78" t="s">
        <v>444</v>
      </c>
      <c r="H181" s="3">
        <f>VLOOKUP(A181,'xep ca'!A:B,2,0)</f>
        <v>19</v>
      </c>
      <c r="I181" s="3" t="str">
        <f t="shared" si="12"/>
        <v>16306N01</v>
      </c>
      <c r="J181" s="301" t="s">
        <v>3421</v>
      </c>
      <c r="K181" s="3">
        <f>VLOOKUP(H181,Lich!$H$1:$L$51,5,0)</f>
        <v>3</v>
      </c>
      <c r="L181" s="18">
        <v>8</v>
      </c>
      <c r="M181" s="3" t="str">
        <f t="shared" si="13"/>
        <v>163</v>
      </c>
      <c r="N181" s="3" t="str">
        <f t="shared" si="11"/>
        <v>301</v>
      </c>
      <c r="O181" s="3" t="str">
        <f t="shared" si="16"/>
        <v>A6</v>
      </c>
    </row>
    <row r="182" spans="1:15">
      <c r="A182" s="331">
        <v>16308</v>
      </c>
      <c r="B182" s="65" t="s">
        <v>957</v>
      </c>
      <c r="C182" s="301" t="s">
        <v>92</v>
      </c>
      <c r="D182" s="3" t="str">
        <f>VLOOKUP(H182,Lich!$H$1:$L$51,4,0)</f>
        <v>11/06/2022</v>
      </c>
      <c r="E182" s="3" t="str">
        <f>VLOOKUP(H182,Lich!$H$1:$L$51,2,0)</f>
        <v>08h00</v>
      </c>
      <c r="F182" s="78" t="s">
        <v>296</v>
      </c>
      <c r="H182" s="3">
        <f>VLOOKUP(A182,'xep ca'!A:B,2,0)</f>
        <v>24</v>
      </c>
      <c r="I182" s="3" t="str">
        <f t="shared" si="12"/>
        <v>16308N01</v>
      </c>
      <c r="J182" s="301" t="s">
        <v>3421</v>
      </c>
      <c r="K182" s="3">
        <f>VLOOKUP(H182,Lich!$H$1:$L$51,5,0)</f>
        <v>23</v>
      </c>
      <c r="L182" s="18">
        <v>6</v>
      </c>
      <c r="M182" s="3" t="str">
        <f t="shared" si="13"/>
        <v>163</v>
      </c>
      <c r="N182" s="3" t="str">
        <f t="shared" si="11"/>
        <v>603</v>
      </c>
      <c r="O182" s="3" t="str">
        <f t="shared" si="16"/>
        <v>C2</v>
      </c>
    </row>
    <row r="183" spans="1:15">
      <c r="A183" s="331">
        <v>16317</v>
      </c>
      <c r="B183" s="66" t="s">
        <v>1287</v>
      </c>
      <c r="C183" s="301" t="s">
        <v>106</v>
      </c>
      <c r="D183" s="3" t="str">
        <f>VLOOKUP(H183,Lich!$H$1:$L$51,4,0)</f>
        <v>30/05/2022</v>
      </c>
      <c r="E183" s="3" t="str">
        <f>VLOOKUP(H183,Lich!$H$1:$L$51,2,0)</f>
        <v>08h00</v>
      </c>
      <c r="F183" s="78" t="s">
        <v>3952</v>
      </c>
      <c r="H183" s="3">
        <f>VLOOKUP(A183,'xep ca'!A:B,2,0)</f>
        <v>1</v>
      </c>
      <c r="I183" s="3" t="str">
        <f t="shared" si="12"/>
        <v>16317N01</v>
      </c>
      <c r="J183" s="301" t="s">
        <v>3419</v>
      </c>
      <c r="K183" s="3">
        <f>VLOOKUP(H183,Lich!$H$1:$L$51,5,0)</f>
        <v>1</v>
      </c>
      <c r="L183" s="18">
        <v>295</v>
      </c>
      <c r="M183" s="3" t="str">
        <f t="shared" si="13"/>
        <v>163</v>
      </c>
      <c r="N183" s="3" t="str">
        <f t="shared" si="11"/>
        <v>302</v>
      </c>
      <c r="O183" s="3" t="str">
        <f t="shared" si="16"/>
        <v>C1</v>
      </c>
    </row>
    <row r="184" spans="1:15">
      <c r="A184" s="331">
        <v>16319</v>
      </c>
      <c r="B184" s="65" t="s">
        <v>169</v>
      </c>
      <c r="C184" s="301" t="s">
        <v>92</v>
      </c>
      <c r="D184" s="3" t="str">
        <f>VLOOKUP(H184,Lich!$H$1:$L$51,4,0)</f>
        <v>31/05/2022</v>
      </c>
      <c r="E184" s="3" t="str">
        <f>VLOOKUP(H184,Lich!$H$1:$L$51,2,0)</f>
        <v>08h00</v>
      </c>
      <c r="F184" s="78" t="s">
        <v>3952</v>
      </c>
      <c r="H184" s="3">
        <f>VLOOKUP(A184,'xep ca'!A:B,2,0)</f>
        <v>19</v>
      </c>
      <c r="I184" s="3" t="str">
        <f t="shared" si="12"/>
        <v>16319N01</v>
      </c>
      <c r="J184" s="301" t="s">
        <v>3421</v>
      </c>
      <c r="K184" s="3">
        <f>VLOOKUP(H184,Lich!$H$1:$L$51,5,0)</f>
        <v>3</v>
      </c>
      <c r="L184" s="18">
        <v>4</v>
      </c>
      <c r="M184" s="3" t="str">
        <f t="shared" si="13"/>
        <v>163</v>
      </c>
      <c r="N184" s="3" t="str">
        <f t="shared" si="11"/>
        <v>302</v>
      </c>
      <c r="O184" s="3" t="str">
        <f t="shared" si="16"/>
        <v>C1</v>
      </c>
    </row>
    <row r="185" spans="1:15">
      <c r="A185" s="331">
        <v>16320</v>
      </c>
      <c r="B185" s="66" t="s">
        <v>1291</v>
      </c>
      <c r="C185" s="301" t="s">
        <v>106</v>
      </c>
      <c r="D185" s="3" t="str">
        <f>VLOOKUP(H185,Lich!$H$1:$L$51,4,0)</f>
        <v>17/06/2022</v>
      </c>
      <c r="E185" s="3" t="str">
        <f>VLOOKUP(H185,Lich!$H$1:$L$51,2,0)</f>
        <v>14h00</v>
      </c>
      <c r="F185" s="78" t="s">
        <v>295</v>
      </c>
      <c r="H185" s="3">
        <v>11</v>
      </c>
      <c r="I185" s="3" t="str">
        <f t="shared" si="12"/>
        <v>16320N01</v>
      </c>
      <c r="J185" s="301" t="s">
        <v>3419</v>
      </c>
      <c r="K185" s="3">
        <f>VLOOKUP(H185,Lich!$H$1:$L$51,5,0)</f>
        <v>34</v>
      </c>
      <c r="L185" s="18">
        <v>329</v>
      </c>
      <c r="M185" s="3" t="str">
        <f t="shared" si="13"/>
        <v>163</v>
      </c>
      <c r="N185" s="3" t="str">
        <f t="shared" si="11"/>
        <v>Tầng 3</v>
      </c>
      <c r="O185" s="3" t="str">
        <f t="shared" si="16"/>
        <v>B5</v>
      </c>
    </row>
    <row r="186" spans="1:15">
      <c r="A186" s="331">
        <v>16321</v>
      </c>
      <c r="B186" s="66" t="s">
        <v>958</v>
      </c>
      <c r="C186" s="301" t="s">
        <v>108</v>
      </c>
      <c r="D186" s="3" t="str">
        <f>VLOOKUP(H186,Lich!$H$1:$L$51,4,0)</f>
        <v>04/06/2022</v>
      </c>
      <c r="E186" s="3" t="str">
        <f>VLOOKUP(H186,Lich!$H$1:$L$51,2,0)</f>
        <v>08h00</v>
      </c>
      <c r="F186" s="78" t="s">
        <v>446</v>
      </c>
      <c r="H186" s="3">
        <f>VLOOKUP(A186,'xep ca'!A:B,2,0)</f>
        <v>14</v>
      </c>
      <c r="I186" s="3" t="str">
        <f t="shared" si="12"/>
        <v>16321N01</v>
      </c>
      <c r="J186" s="301" t="s">
        <v>3420</v>
      </c>
      <c r="K186" s="3">
        <f>VLOOKUP(H186,Lich!$H$1:$L$51,5,0)</f>
        <v>11</v>
      </c>
      <c r="L186" s="18">
        <v>53</v>
      </c>
      <c r="M186" s="3" t="str">
        <f t="shared" si="13"/>
        <v>163</v>
      </c>
      <c r="N186" s="3" t="str">
        <f t="shared" ref="N186:N247" si="17">IF(LEFT(F186)="(",MID(F186,FIND("(",F186)+1,FIND(")",F186)-FIND("(",F186)-1),LEFT(F186,3))</f>
        <v>302,303</v>
      </c>
      <c r="O186" s="3" t="str">
        <f t="shared" si="16"/>
        <v>A6</v>
      </c>
    </row>
    <row r="187" spans="1:15">
      <c r="A187" s="331">
        <v>16326</v>
      </c>
      <c r="B187" s="65" t="s">
        <v>3394</v>
      </c>
      <c r="C187" s="301" t="s">
        <v>92</v>
      </c>
      <c r="D187" s="3" t="str">
        <f>VLOOKUP(H187,Lich!$H$1:$L$51,4,0)</f>
        <v>07/06/2022</v>
      </c>
      <c r="E187" s="3" t="str">
        <f>VLOOKUP(H187,Lich!$H$1:$L$51,2,0)</f>
        <v>08h00</v>
      </c>
      <c r="F187" s="78" t="s">
        <v>439</v>
      </c>
      <c r="H187" s="3">
        <f>VLOOKUP(A187,'xep ca'!A:B,2,0)</f>
        <v>22</v>
      </c>
      <c r="I187" s="3" t="str">
        <f t="shared" si="12"/>
        <v>16326N01</v>
      </c>
      <c r="J187" s="301" t="s">
        <v>3421</v>
      </c>
      <c r="K187" s="3">
        <f>VLOOKUP(H187,Lich!$H$1:$L$51,5,0)</f>
        <v>15</v>
      </c>
      <c r="L187" s="18">
        <v>17</v>
      </c>
      <c r="M187" s="3" t="str">
        <f t="shared" si="13"/>
        <v>163</v>
      </c>
      <c r="N187" s="3" t="str">
        <f t="shared" si="17"/>
        <v>305</v>
      </c>
      <c r="O187" s="3" t="str">
        <f t="shared" si="16"/>
        <v>A6</v>
      </c>
    </row>
    <row r="188" spans="1:15">
      <c r="A188" s="331">
        <v>16330</v>
      </c>
      <c r="B188" s="66" t="s">
        <v>3395</v>
      </c>
      <c r="C188" s="301" t="s">
        <v>92</v>
      </c>
      <c r="D188" s="3" t="str">
        <f>VLOOKUP(H188,Lich!$H$1:$L$51,4,0)</f>
        <v>09/06/2022</v>
      </c>
      <c r="E188" s="3" t="str">
        <f>VLOOKUP(H188,Lich!$H$1:$L$51,2,0)</f>
        <v>08h00</v>
      </c>
      <c r="F188" s="78" t="s">
        <v>447</v>
      </c>
      <c r="H188" s="3">
        <f>VLOOKUP(A188,'xep ca'!A:B,2,0)</f>
        <v>23</v>
      </c>
      <c r="I188" s="3" t="str">
        <f t="shared" si="12"/>
        <v>16330N01</v>
      </c>
      <c r="J188" s="301" t="s">
        <v>3421</v>
      </c>
      <c r="K188" s="3">
        <f>VLOOKUP(H188,Lich!$H$1:$L$51,5,0)</f>
        <v>19</v>
      </c>
      <c r="L188" s="18">
        <v>12</v>
      </c>
      <c r="M188" s="3" t="str">
        <f t="shared" si="13"/>
        <v>163</v>
      </c>
      <c r="N188" s="3" t="str">
        <f t="shared" si="17"/>
        <v>302</v>
      </c>
      <c r="O188" s="3" t="str">
        <f t="shared" si="16"/>
        <v>A6</v>
      </c>
    </row>
    <row r="189" spans="1:15">
      <c r="A189" s="331">
        <v>16331</v>
      </c>
      <c r="B189" s="65" t="s">
        <v>3396</v>
      </c>
      <c r="C189" s="301" t="s">
        <v>92</v>
      </c>
      <c r="D189" s="3" t="str">
        <f>VLOOKUP(H189,Lich!$H$1:$L$51,4,0)</f>
        <v>11/06/2022</v>
      </c>
      <c r="E189" s="3" t="str">
        <f>VLOOKUP(H189,Lich!$H$1:$L$51,2,0)</f>
        <v>08h00</v>
      </c>
      <c r="F189" s="78" t="s">
        <v>3994</v>
      </c>
      <c r="H189" s="3">
        <f>VLOOKUP(A189,'xep ca'!A:B,2,0)</f>
        <v>24</v>
      </c>
      <c r="I189" s="3" t="str">
        <f t="shared" si="12"/>
        <v>16331N01</v>
      </c>
      <c r="J189" s="301" t="s">
        <v>3421</v>
      </c>
      <c r="K189" s="3">
        <f>VLOOKUP(H189,Lich!$H$1:$L$51,5,0)</f>
        <v>23</v>
      </c>
      <c r="L189" s="18">
        <v>19</v>
      </c>
      <c r="M189" s="3" t="str">
        <f t="shared" si="13"/>
        <v>163</v>
      </c>
      <c r="N189" s="3" t="str">
        <f t="shared" si="17"/>
        <v>602</v>
      </c>
      <c r="O189" s="3" t="str">
        <f t="shared" si="16"/>
        <v>C2</v>
      </c>
    </row>
    <row r="190" spans="1:15">
      <c r="A190" s="331">
        <v>16333</v>
      </c>
      <c r="B190" s="66" t="s">
        <v>3397</v>
      </c>
      <c r="C190" s="301" t="s">
        <v>92</v>
      </c>
      <c r="D190" s="3" t="str">
        <f>VLOOKUP(H190,Lich!$H$1:$L$51,4,0)</f>
        <v>14/06/2022</v>
      </c>
      <c r="E190" s="3" t="str">
        <f>VLOOKUP(H190,Lich!$H$1:$L$51,2,0)</f>
        <v>08h00</v>
      </c>
      <c r="F190" s="78" t="s">
        <v>444</v>
      </c>
      <c r="H190" s="3">
        <f>VLOOKUP(A190,'xep ca'!A:B,2,0)</f>
        <v>25</v>
      </c>
      <c r="I190" s="3" t="str">
        <f t="shared" si="12"/>
        <v>16333N01</v>
      </c>
      <c r="J190" s="301" t="s">
        <v>3421</v>
      </c>
      <c r="K190" s="3">
        <f>VLOOKUP(H190,Lich!$H$1:$L$51,5,0)</f>
        <v>27</v>
      </c>
      <c r="L190" s="18">
        <v>15</v>
      </c>
      <c r="M190" s="3" t="str">
        <f t="shared" si="13"/>
        <v>163</v>
      </c>
      <c r="N190" s="3" t="str">
        <f t="shared" si="17"/>
        <v>301</v>
      </c>
      <c r="O190" s="3" t="str">
        <f t="shared" si="16"/>
        <v>A6</v>
      </c>
    </row>
    <row r="191" spans="1:15">
      <c r="A191" s="331">
        <v>16338</v>
      </c>
      <c r="B191" s="65" t="s">
        <v>960</v>
      </c>
      <c r="C191" s="301" t="s">
        <v>92</v>
      </c>
      <c r="D191" s="3" t="str">
        <f>VLOOKUP(H191,Lich!$H$1:$L$51,4,0)</f>
        <v>06/06/2022</v>
      </c>
      <c r="E191" s="3" t="str">
        <f>VLOOKUP(H191,Lich!$H$1:$L$51,2,0)</f>
        <v>14h00</v>
      </c>
      <c r="F191" s="78" t="s">
        <v>1038</v>
      </c>
      <c r="H191" s="3">
        <f>VLOOKUP(A191,'xep ca'!A:B,2,0)</f>
        <v>13</v>
      </c>
      <c r="I191" s="3" t="str">
        <f t="shared" si="12"/>
        <v>16338N01</v>
      </c>
      <c r="J191" s="301" t="s">
        <v>3420</v>
      </c>
      <c r="K191" s="3">
        <f>VLOOKUP(H191,Lich!$H$1:$L$51,5,0)</f>
        <v>14</v>
      </c>
      <c r="L191" s="18">
        <v>45</v>
      </c>
      <c r="M191" s="3" t="str">
        <f t="shared" si="13"/>
        <v>163</v>
      </c>
      <c r="N191" s="3" t="str">
        <f t="shared" si="17"/>
        <v>305,306</v>
      </c>
      <c r="O191" s="3" t="str">
        <f t="shared" si="16"/>
        <v>A6</v>
      </c>
    </row>
    <row r="192" spans="1:15">
      <c r="A192" s="331">
        <v>16345</v>
      </c>
      <c r="B192" s="66" t="s">
        <v>1297</v>
      </c>
      <c r="C192" s="301" t="s">
        <v>92</v>
      </c>
      <c r="D192" s="3" t="str">
        <f>VLOOKUP(H192,Lich!$H$1:$L$51,4,0)</f>
        <v>10/06/2022</v>
      </c>
      <c r="E192" s="3" t="str">
        <f>VLOOKUP(H192,Lich!$H$1:$L$51,2,0)</f>
        <v>14h00</v>
      </c>
      <c r="F192" s="78" t="s">
        <v>447</v>
      </c>
      <c r="H192" s="3">
        <f>VLOOKUP(A192,'xep ca'!A:B,2,0)</f>
        <v>15</v>
      </c>
      <c r="I192" s="3" t="str">
        <f t="shared" si="12"/>
        <v>16345N01</v>
      </c>
      <c r="J192" s="301" t="s">
        <v>3420</v>
      </c>
      <c r="K192" s="3">
        <f>VLOOKUP(H192,Lich!$H$1:$L$51,5,0)</f>
        <v>22</v>
      </c>
      <c r="L192" s="18">
        <v>44</v>
      </c>
      <c r="M192" s="3" t="str">
        <f t="shared" si="13"/>
        <v>163</v>
      </c>
      <c r="N192" s="3" t="str">
        <f t="shared" si="17"/>
        <v>302</v>
      </c>
      <c r="O192" s="3" t="str">
        <f t="shared" si="16"/>
        <v>A6</v>
      </c>
    </row>
    <row r="193" spans="1:15">
      <c r="A193" s="331">
        <v>16346</v>
      </c>
      <c r="B193" s="65" t="s">
        <v>963</v>
      </c>
      <c r="C193" s="301" t="s">
        <v>92</v>
      </c>
      <c r="D193" s="3" t="str">
        <f>VLOOKUP(H193,Lich!$H$1:$L$51,4,0)</f>
        <v>16/06/2022</v>
      </c>
      <c r="E193" s="3" t="str">
        <f>VLOOKUP(H193,Lich!$H$1:$L$51,2,0)</f>
        <v>08h00</v>
      </c>
      <c r="F193" s="78" t="s">
        <v>444</v>
      </c>
      <c r="H193" s="3">
        <f>VLOOKUP(A193,'xep ca'!A:B,2,0)</f>
        <v>26</v>
      </c>
      <c r="I193" s="3" t="str">
        <f t="shared" si="12"/>
        <v>16346N01</v>
      </c>
      <c r="J193" s="301" t="s">
        <v>3421</v>
      </c>
      <c r="K193" s="3">
        <f>VLOOKUP(H193,Lich!$H$1:$L$51,5,0)</f>
        <v>31</v>
      </c>
      <c r="L193" s="18">
        <v>12</v>
      </c>
      <c r="M193" s="3" t="str">
        <f t="shared" si="13"/>
        <v>163</v>
      </c>
      <c r="N193" s="3" t="str">
        <f t="shared" si="17"/>
        <v>301</v>
      </c>
      <c r="O193" s="3" t="str">
        <f t="shared" si="16"/>
        <v>A6</v>
      </c>
    </row>
    <row r="194" spans="1:15">
      <c r="A194" s="331">
        <v>16403</v>
      </c>
      <c r="B194" s="66" t="s">
        <v>34</v>
      </c>
      <c r="C194" s="301" t="s">
        <v>92</v>
      </c>
      <c r="D194" s="3" t="str">
        <f>VLOOKUP(H194,Lich!$H$1:$L$51,4,0)</f>
        <v>31/05/2022</v>
      </c>
      <c r="E194" s="3" t="str">
        <f>VLOOKUP(H194,Lich!$H$1:$L$51,2,0)</f>
        <v>08h00</v>
      </c>
      <c r="F194" s="78" t="s">
        <v>447</v>
      </c>
      <c r="H194" s="3">
        <f>VLOOKUP(A194,'xep ca'!A:B,2,0)</f>
        <v>19</v>
      </c>
      <c r="I194" s="3" t="str">
        <f t="shared" ref="I194:I257" si="18">A194&amp;LEFT(C194,3)</f>
        <v>16403N01</v>
      </c>
      <c r="J194" s="301" t="s">
        <v>3421</v>
      </c>
      <c r="K194" s="3">
        <f>VLOOKUP(H194,Lich!$H$1:$L$51,5,0)</f>
        <v>3</v>
      </c>
      <c r="L194" s="18">
        <v>7</v>
      </c>
      <c r="M194" s="3" t="str">
        <f t="shared" ref="M194:M257" si="19">LEFT(A194,3)</f>
        <v>164</v>
      </c>
      <c r="N194" s="3" t="str">
        <f t="shared" si="17"/>
        <v>302</v>
      </c>
      <c r="O194" s="3" t="str">
        <f t="shared" si="16"/>
        <v>A6</v>
      </c>
    </row>
    <row r="195" spans="1:15">
      <c r="A195" s="331">
        <v>16406</v>
      </c>
      <c r="B195" s="65" t="s">
        <v>226</v>
      </c>
      <c r="C195" s="301" t="s">
        <v>97</v>
      </c>
      <c r="D195" s="3" t="str">
        <f>VLOOKUP(H195,Lich!$H$1:$L$51,4,0)</f>
        <v>08/06/2022</v>
      </c>
      <c r="E195" s="3" t="str">
        <f>VLOOKUP(H195,Lich!$H$1:$L$51,2,0)</f>
        <v>14h00</v>
      </c>
      <c r="F195" s="78" t="s">
        <v>3978</v>
      </c>
      <c r="H195" s="3">
        <f>VLOOKUP(A195,'xep ca'!A:B,2,0)</f>
        <v>16</v>
      </c>
      <c r="I195" s="3" t="str">
        <f t="shared" si="18"/>
        <v>16406N02</v>
      </c>
      <c r="J195" s="301" t="s">
        <v>3421</v>
      </c>
      <c r="K195" s="3">
        <f>VLOOKUP(H195,Lich!$H$1:$L$51,5,0)</f>
        <v>18</v>
      </c>
      <c r="L195" s="18">
        <v>26</v>
      </c>
      <c r="M195" s="3" t="str">
        <f t="shared" si="19"/>
        <v>164</v>
      </c>
      <c r="N195" s="3" t="str">
        <f t="shared" si="17"/>
        <v>701</v>
      </c>
      <c r="O195" s="3" t="str">
        <f t="shared" si="16"/>
        <v>C1</v>
      </c>
    </row>
    <row r="196" spans="1:15">
      <c r="A196" s="331">
        <v>16406</v>
      </c>
      <c r="B196" s="66" t="s">
        <v>226</v>
      </c>
      <c r="C196" s="301" t="s">
        <v>92</v>
      </c>
      <c r="D196" s="3" t="str">
        <f>VLOOKUP(H196,Lich!$H$1:$L$51,4,0)</f>
        <v>08/06/2022</v>
      </c>
      <c r="E196" s="3" t="str">
        <f>VLOOKUP(H196,Lich!$H$1:$L$51,2,0)</f>
        <v>14h00</v>
      </c>
      <c r="F196" s="78" t="s">
        <v>4035</v>
      </c>
      <c r="H196" s="3">
        <f>VLOOKUP(A196,'xep ca'!A:B,2,0)</f>
        <v>16</v>
      </c>
      <c r="I196" s="3" t="str">
        <f t="shared" si="18"/>
        <v>16406N01</v>
      </c>
      <c r="J196" s="301" t="s">
        <v>3420</v>
      </c>
      <c r="K196" s="3">
        <f>VLOOKUP(H196,Lich!$H$1:$L$51,5,0)</f>
        <v>18</v>
      </c>
      <c r="L196" s="18">
        <v>52</v>
      </c>
      <c r="M196" s="3" t="str">
        <f t="shared" si="19"/>
        <v>164</v>
      </c>
      <c r="N196" s="3" t="str">
        <f t="shared" si="17"/>
        <v>702,703</v>
      </c>
      <c r="O196" s="3" t="str">
        <f t="shared" si="16"/>
        <v>C1</v>
      </c>
    </row>
    <row r="197" spans="1:15">
      <c r="A197" s="331">
        <v>16409</v>
      </c>
      <c r="B197" s="65" t="s">
        <v>75</v>
      </c>
      <c r="C197" s="301" t="s">
        <v>92</v>
      </c>
      <c r="D197" s="3" t="str">
        <f>VLOOKUP(H197,Lich!$H$1:$L$51,4,0)</f>
        <v>08/06/2022</v>
      </c>
      <c r="E197" s="3" t="str">
        <f>VLOOKUP(H197,Lich!$H$1:$L$51,2,0)</f>
        <v>14h00</v>
      </c>
      <c r="F197" s="78" t="s">
        <v>4036</v>
      </c>
      <c r="H197" s="3">
        <f>VLOOKUP(A197,'xep ca'!A:B,2,0)</f>
        <v>16</v>
      </c>
      <c r="I197" s="3" t="str">
        <f t="shared" si="18"/>
        <v>16409N01</v>
      </c>
      <c r="J197" s="301" t="s">
        <v>3420</v>
      </c>
      <c r="K197" s="3">
        <f>VLOOKUP(H197,Lich!$H$1:$L$51,5,0)</f>
        <v>18</v>
      </c>
      <c r="L197" s="18">
        <v>44</v>
      </c>
      <c r="M197" s="3" t="str">
        <f t="shared" si="19"/>
        <v>164</v>
      </c>
      <c r="N197" s="3" t="str">
        <f t="shared" si="17"/>
        <v>706,707</v>
      </c>
      <c r="O197" s="3" t="str">
        <f t="shared" si="16"/>
        <v>C1</v>
      </c>
    </row>
    <row r="198" spans="1:15">
      <c r="A198" s="331">
        <v>16413</v>
      </c>
      <c r="B198" s="66" t="s">
        <v>386</v>
      </c>
      <c r="C198" s="301" t="s">
        <v>92</v>
      </c>
      <c r="D198" s="3" t="str">
        <f>VLOOKUP(H198,Lich!$H$1:$L$51,4,0)</f>
        <v>13/06/2022</v>
      </c>
      <c r="E198" s="3" t="str">
        <f>VLOOKUP(H198,Lich!$H$1:$L$51,2,0)</f>
        <v>14h00</v>
      </c>
      <c r="F198" s="78" t="s">
        <v>3994</v>
      </c>
      <c r="H198" s="3">
        <f>VLOOKUP(A198,'xep ca'!A:B,2,0)</f>
        <v>21</v>
      </c>
      <c r="I198" s="3" t="str">
        <f t="shared" si="18"/>
        <v>16413N01</v>
      </c>
      <c r="J198" s="301" t="s">
        <v>3421</v>
      </c>
      <c r="K198" s="3">
        <f>VLOOKUP(H198,Lich!$H$1:$L$51,5,0)</f>
        <v>26</v>
      </c>
      <c r="L198" s="18">
        <v>22</v>
      </c>
      <c r="M198" s="3" t="str">
        <f t="shared" si="19"/>
        <v>164</v>
      </c>
      <c r="N198" s="3" t="str">
        <f t="shared" si="17"/>
        <v>602</v>
      </c>
      <c r="O198" s="3" t="str">
        <f t="shared" si="16"/>
        <v>C2</v>
      </c>
    </row>
    <row r="199" spans="1:15">
      <c r="A199" s="331">
        <v>16415</v>
      </c>
      <c r="B199" s="65" t="s">
        <v>1298</v>
      </c>
      <c r="C199" s="301" t="s">
        <v>92</v>
      </c>
      <c r="D199" s="3" t="str">
        <f>VLOOKUP(H199,Lich!$H$1:$L$51,4,0)</f>
        <v>07/06/2022</v>
      </c>
      <c r="E199" s="3" t="str">
        <f>VLOOKUP(H199,Lich!$H$1:$L$51,2,0)</f>
        <v>08h00</v>
      </c>
      <c r="F199" s="78" t="s">
        <v>440</v>
      </c>
      <c r="H199" s="3">
        <f>VLOOKUP(A199,'xep ca'!A:B,2,0)</f>
        <v>22</v>
      </c>
      <c r="I199" s="3" t="str">
        <f t="shared" si="18"/>
        <v>16415N01</v>
      </c>
      <c r="J199" s="301" t="s">
        <v>3421</v>
      </c>
      <c r="K199" s="3">
        <f>VLOOKUP(H199,Lich!$H$1:$L$51,5,0)</f>
        <v>15</v>
      </c>
      <c r="L199" s="18">
        <v>37</v>
      </c>
      <c r="M199" s="3" t="str">
        <f t="shared" si="19"/>
        <v>164</v>
      </c>
      <c r="N199" s="3" t="str">
        <f t="shared" si="17"/>
        <v>306</v>
      </c>
      <c r="O199" s="3" t="str">
        <f t="shared" si="16"/>
        <v>A6</v>
      </c>
    </row>
    <row r="200" spans="1:15">
      <c r="A200" s="331">
        <v>16420</v>
      </c>
      <c r="B200" s="66" t="s">
        <v>1300</v>
      </c>
      <c r="C200" s="301" t="s">
        <v>92</v>
      </c>
      <c r="D200" s="3" t="str">
        <f>VLOOKUP(H200,Lich!$H$1:$L$51,4,0)</f>
        <v>17/06/2022</v>
      </c>
      <c r="E200" s="3" t="str">
        <f>VLOOKUP(H200,Lich!$H$1:$L$51,2,0)</f>
        <v>14h00</v>
      </c>
      <c r="F200" s="78" t="s">
        <v>440</v>
      </c>
      <c r="H200" s="3">
        <f>VLOOKUP(A200,'xep ca'!A:B,2,0)</f>
        <v>11</v>
      </c>
      <c r="I200" s="3" t="str">
        <f t="shared" si="18"/>
        <v>16420N01</v>
      </c>
      <c r="J200" s="301" t="s">
        <v>3420</v>
      </c>
      <c r="K200" s="3">
        <f>VLOOKUP(H200,Lich!$H$1:$L$51,5,0)</f>
        <v>34</v>
      </c>
      <c r="L200" s="18">
        <v>28</v>
      </c>
      <c r="M200" s="3" t="str">
        <f t="shared" si="19"/>
        <v>164</v>
      </c>
      <c r="N200" s="3" t="str">
        <f t="shared" si="17"/>
        <v>306</v>
      </c>
      <c r="O200" s="3" t="str">
        <f t="shared" ref="O200:O228" si="20">IF(LEFT(F200,3)="Nhà",MID(F200,FIND("(",F200)+1,FIND(")",F200)-FIND("(",F200)-1),RIGHT(F200,2))</f>
        <v>A6</v>
      </c>
    </row>
    <row r="201" spans="1:15">
      <c r="A201" s="331">
        <v>16424</v>
      </c>
      <c r="B201" s="65" t="s">
        <v>966</v>
      </c>
      <c r="C201" s="301" t="s">
        <v>92</v>
      </c>
      <c r="D201" s="3" t="str">
        <f>VLOOKUP(H201,Lich!$H$1:$L$51,4,0)</f>
        <v>09/06/2022</v>
      </c>
      <c r="E201" s="3" t="str">
        <f>VLOOKUP(H201,Lich!$H$1:$L$51,2,0)</f>
        <v>08h00</v>
      </c>
      <c r="F201" s="78" t="s">
        <v>437</v>
      </c>
      <c r="H201" s="3">
        <f>VLOOKUP(A201,'xep ca'!A:B,2,0)</f>
        <v>23</v>
      </c>
      <c r="I201" s="3" t="str">
        <f t="shared" si="18"/>
        <v>16424N01</v>
      </c>
      <c r="J201" s="301" t="s">
        <v>3421</v>
      </c>
      <c r="K201" s="3">
        <f>VLOOKUP(H201,Lich!$H$1:$L$51,5,0)</f>
        <v>19</v>
      </c>
      <c r="L201" s="18">
        <v>37</v>
      </c>
      <c r="M201" s="3" t="str">
        <f t="shared" si="19"/>
        <v>164</v>
      </c>
      <c r="N201" s="3" t="str">
        <f t="shared" si="17"/>
        <v>303</v>
      </c>
      <c r="O201" s="3" t="str">
        <f t="shared" si="20"/>
        <v>A6</v>
      </c>
    </row>
    <row r="202" spans="1:15">
      <c r="A202" s="331">
        <v>16443</v>
      </c>
      <c r="B202" s="66" t="s">
        <v>388</v>
      </c>
      <c r="C202" s="301" t="s">
        <v>92</v>
      </c>
      <c r="D202" s="3" t="str">
        <f>VLOOKUP(H202,Lich!$H$1:$L$51,4,0)</f>
        <v>15/06/2022</v>
      </c>
      <c r="E202" s="3" t="str">
        <f>VLOOKUP(H202,Lich!$H$1:$L$51,2,0)</f>
        <v>14h00</v>
      </c>
      <c r="F202" s="78" t="s">
        <v>3952</v>
      </c>
      <c r="H202" s="3">
        <f>VLOOKUP(A202,'xep ca'!A:B,2,0)</f>
        <v>12</v>
      </c>
      <c r="I202" s="3" t="str">
        <f t="shared" si="18"/>
        <v>16443N01</v>
      </c>
      <c r="J202" s="301" t="s">
        <v>3420</v>
      </c>
      <c r="K202" s="3">
        <f>VLOOKUP(H202,Lich!$H$1:$L$51,5,0)</f>
        <v>30</v>
      </c>
      <c r="L202" s="18">
        <v>45</v>
      </c>
      <c r="M202" s="3" t="str">
        <f t="shared" si="19"/>
        <v>164</v>
      </c>
      <c r="N202" s="3" t="str">
        <f t="shared" si="17"/>
        <v>302</v>
      </c>
      <c r="O202" s="3" t="str">
        <f t="shared" si="20"/>
        <v>C1</v>
      </c>
    </row>
    <row r="203" spans="1:15">
      <c r="A203" s="331">
        <v>16445</v>
      </c>
      <c r="B203" s="65" t="s">
        <v>1301</v>
      </c>
      <c r="C203" s="301" t="s">
        <v>92</v>
      </c>
      <c r="D203" s="3" t="str">
        <f>VLOOKUP(H203,Lich!$H$1:$L$51,4,0)</f>
        <v>03/06/2022</v>
      </c>
      <c r="E203" s="3" t="str">
        <f>VLOOKUP(H203,Lich!$H$1:$L$51,2,0)</f>
        <v>14h00</v>
      </c>
      <c r="F203" s="78" t="s">
        <v>439</v>
      </c>
      <c r="H203" s="3">
        <f>VLOOKUP(A203,'xep ca'!A:B,2,0)</f>
        <v>17</v>
      </c>
      <c r="I203" s="3" t="str">
        <f t="shared" si="18"/>
        <v>16445N01</v>
      </c>
      <c r="J203" s="301" t="s">
        <v>3422</v>
      </c>
      <c r="K203" s="3">
        <f>VLOOKUP(H203,Lich!$H$1:$L$51,5,0)</f>
        <v>10</v>
      </c>
      <c r="L203" s="18">
        <v>12</v>
      </c>
      <c r="M203" s="3" t="str">
        <f t="shared" si="19"/>
        <v>164</v>
      </c>
      <c r="N203" s="3" t="str">
        <f t="shared" si="17"/>
        <v>305</v>
      </c>
      <c r="O203" s="3" t="str">
        <f t="shared" si="20"/>
        <v>A6</v>
      </c>
    </row>
    <row r="204" spans="1:15">
      <c r="A204" s="331">
        <v>16446</v>
      </c>
      <c r="B204" s="66" t="s">
        <v>1302</v>
      </c>
      <c r="C204" s="301" t="s">
        <v>97</v>
      </c>
      <c r="D204" s="3" t="str">
        <f>VLOOKUP(H204,Lich!$H$1:$L$51,4,0)</f>
        <v>30/05/2022</v>
      </c>
      <c r="E204" s="3" t="str">
        <f>VLOOKUP(H204,Lich!$H$1:$L$51,2,0)</f>
        <v>14h00</v>
      </c>
      <c r="F204" s="78" t="s">
        <v>918</v>
      </c>
      <c r="H204" s="3">
        <f>VLOOKUP(A204,'xep ca'!A:B,2,0)</f>
        <v>10</v>
      </c>
      <c r="I204" s="3" t="str">
        <f t="shared" si="18"/>
        <v>16446N02</v>
      </c>
      <c r="J204" s="301" t="s">
        <v>3422</v>
      </c>
      <c r="K204" s="3">
        <f>VLOOKUP(H204,Lich!$H$1:$L$51,5,0)</f>
        <v>2</v>
      </c>
      <c r="L204" s="18">
        <v>11</v>
      </c>
      <c r="M204" s="3" t="str">
        <f t="shared" si="19"/>
        <v>164</v>
      </c>
      <c r="N204" s="3" t="str">
        <f t="shared" si="17"/>
        <v>209</v>
      </c>
      <c r="O204" s="3" t="str">
        <f t="shared" si="20"/>
        <v>A6</v>
      </c>
    </row>
    <row r="205" spans="1:15">
      <c r="A205" s="331">
        <v>16447</v>
      </c>
      <c r="B205" s="65" t="s">
        <v>33</v>
      </c>
      <c r="C205" s="301" t="s">
        <v>92</v>
      </c>
      <c r="D205" s="3" t="str">
        <f>VLOOKUP(H205,Lich!$H$1:$L$51,4,0)</f>
        <v>14/06/2022</v>
      </c>
      <c r="E205" s="3" t="str">
        <f>VLOOKUP(H205,Lich!$H$1:$L$51,2,0)</f>
        <v>08h00</v>
      </c>
      <c r="F205" s="78" t="s">
        <v>447</v>
      </c>
      <c r="H205" s="3">
        <f>VLOOKUP(A205,'xep ca'!A:B,2,0)</f>
        <v>25</v>
      </c>
      <c r="I205" s="3" t="str">
        <f t="shared" si="18"/>
        <v>16447N01</v>
      </c>
      <c r="J205" s="301" t="s">
        <v>3421</v>
      </c>
      <c r="K205" s="3">
        <f>VLOOKUP(H205,Lich!$H$1:$L$51,5,0)</f>
        <v>27</v>
      </c>
      <c r="L205" s="18">
        <v>28</v>
      </c>
      <c r="M205" s="3" t="str">
        <f t="shared" si="19"/>
        <v>164</v>
      </c>
      <c r="N205" s="3" t="str">
        <f t="shared" si="17"/>
        <v>302</v>
      </c>
      <c r="O205" s="3" t="str">
        <f t="shared" si="20"/>
        <v>A6</v>
      </c>
    </row>
    <row r="206" spans="1:15">
      <c r="A206" s="331">
        <v>16502</v>
      </c>
      <c r="B206" s="66" t="s">
        <v>3398</v>
      </c>
      <c r="C206" s="301" t="s">
        <v>92</v>
      </c>
      <c r="D206" s="3" t="str">
        <f>VLOOKUP(H206,Lich!$H$1:$L$51,4,0)</f>
        <v>15/06/2022</v>
      </c>
      <c r="E206" s="3" t="str">
        <f>VLOOKUP(H206,Lich!$H$1:$L$51,2,0)</f>
        <v>14h00</v>
      </c>
      <c r="F206" s="78" t="s">
        <v>439</v>
      </c>
      <c r="H206" s="3">
        <f>VLOOKUP(A206,'xep ca'!A:B,2,0)</f>
        <v>12</v>
      </c>
      <c r="I206" s="3" t="str">
        <f t="shared" si="18"/>
        <v>16502N01</v>
      </c>
      <c r="J206" s="301" t="s">
        <v>3420</v>
      </c>
      <c r="K206" s="3">
        <f>VLOOKUP(H206,Lich!$H$1:$L$51,5,0)</f>
        <v>30</v>
      </c>
      <c r="L206" s="18">
        <v>17</v>
      </c>
      <c r="M206" s="3" t="str">
        <f t="shared" si="19"/>
        <v>165</v>
      </c>
      <c r="N206" s="3" t="str">
        <f t="shared" si="17"/>
        <v>305</v>
      </c>
      <c r="O206" s="3" t="str">
        <f t="shared" si="20"/>
        <v>A6</v>
      </c>
    </row>
    <row r="207" spans="1:15">
      <c r="A207" s="331">
        <v>16503</v>
      </c>
      <c r="B207" s="65" t="s">
        <v>1304</v>
      </c>
      <c r="C207" s="301" t="s">
        <v>92</v>
      </c>
      <c r="D207" s="3" t="str">
        <f>VLOOKUP(H207,Lich!$H$1:$L$51,4,0)</f>
        <v>17/06/2022</v>
      </c>
      <c r="E207" s="3" t="str">
        <f>VLOOKUP(H207,Lich!$H$1:$L$51,2,0)</f>
        <v>14h00</v>
      </c>
      <c r="F207" s="78" t="s">
        <v>447</v>
      </c>
      <c r="H207" s="3">
        <f>VLOOKUP(A207,'xep ca'!A:B,2,0)</f>
        <v>11</v>
      </c>
      <c r="I207" s="3" t="str">
        <f t="shared" si="18"/>
        <v>16503N01</v>
      </c>
      <c r="J207" s="301" t="s">
        <v>3420</v>
      </c>
      <c r="K207" s="3">
        <f>VLOOKUP(H207,Lich!$H$1:$L$51,5,0)</f>
        <v>34</v>
      </c>
      <c r="L207" s="18">
        <v>14</v>
      </c>
      <c r="M207" s="3" t="str">
        <f t="shared" si="19"/>
        <v>165</v>
      </c>
      <c r="N207" s="3" t="str">
        <f t="shared" si="17"/>
        <v>302</v>
      </c>
      <c r="O207" s="3" t="str">
        <f t="shared" si="20"/>
        <v>A6</v>
      </c>
    </row>
    <row r="208" spans="1:15">
      <c r="A208" s="331">
        <v>16505</v>
      </c>
      <c r="B208" s="66" t="s">
        <v>389</v>
      </c>
      <c r="C208" s="301" t="s">
        <v>92</v>
      </c>
      <c r="D208" s="3" t="str">
        <f>VLOOKUP(H208,Lich!$H$1:$L$51,4,0)</f>
        <v>10/06/2022</v>
      </c>
      <c r="E208" s="3" t="str">
        <f>VLOOKUP(H208,Lich!$H$1:$L$51,2,0)</f>
        <v>14h00</v>
      </c>
      <c r="F208" s="78" t="s">
        <v>437</v>
      </c>
      <c r="H208" s="3">
        <f>VLOOKUP(A208,'xep ca'!A:B,2,0)</f>
        <v>15</v>
      </c>
      <c r="I208" s="3" t="str">
        <f t="shared" si="18"/>
        <v>16505N01</v>
      </c>
      <c r="J208" s="301" t="s">
        <v>3420</v>
      </c>
      <c r="K208" s="3">
        <f>VLOOKUP(H208,Lich!$H$1:$L$51,5,0)</f>
        <v>22</v>
      </c>
      <c r="L208" s="18">
        <v>14</v>
      </c>
      <c r="M208" s="3" t="str">
        <f t="shared" si="19"/>
        <v>165</v>
      </c>
      <c r="N208" s="3" t="str">
        <f t="shared" si="17"/>
        <v>303</v>
      </c>
      <c r="O208" s="3" t="str">
        <f t="shared" si="20"/>
        <v>A6</v>
      </c>
    </row>
    <row r="209" spans="1:15">
      <c r="A209" s="331">
        <v>16532</v>
      </c>
      <c r="B209" s="66" t="s">
        <v>1306</v>
      </c>
      <c r="C209" s="301" t="s">
        <v>92</v>
      </c>
      <c r="D209" s="3" t="str">
        <f>VLOOKUP(H209,Lich!$H$1:$L$51,4,0)</f>
        <v>07/06/2022</v>
      </c>
      <c r="E209" s="3" t="str">
        <f>VLOOKUP(H209,Lich!$H$1:$L$51,2,0)</f>
        <v>08h00</v>
      </c>
      <c r="F209" s="78" t="s">
        <v>918</v>
      </c>
      <c r="H209" s="3">
        <f>VLOOKUP(A209,'xep ca'!A:B,2,0)</f>
        <v>22</v>
      </c>
      <c r="I209" s="3" t="str">
        <f t="shared" si="18"/>
        <v>16532N01</v>
      </c>
      <c r="J209" s="301" t="s">
        <v>3421</v>
      </c>
      <c r="K209" s="3">
        <f>VLOOKUP(H209,Lich!$H$1:$L$51,5,0)</f>
        <v>15</v>
      </c>
      <c r="L209" s="18">
        <v>6</v>
      </c>
      <c r="M209" s="3" t="str">
        <f t="shared" si="19"/>
        <v>165</v>
      </c>
      <c r="N209" s="3" t="str">
        <f t="shared" si="17"/>
        <v>209</v>
      </c>
      <c r="O209" s="3" t="str">
        <f t="shared" si="20"/>
        <v>A6</v>
      </c>
    </row>
    <row r="210" spans="1:15">
      <c r="A210" s="331">
        <v>16533</v>
      </c>
      <c r="B210" s="66" t="s">
        <v>1307</v>
      </c>
      <c r="C210" s="301" t="s">
        <v>92</v>
      </c>
      <c r="D210" s="3" t="str">
        <f>VLOOKUP(H210,Lich!$H$1:$L$51,4,0)</f>
        <v>09/06/2022</v>
      </c>
      <c r="E210" s="3" t="str">
        <f>VLOOKUP(H210,Lich!$H$1:$L$51,2,0)</f>
        <v>08h00</v>
      </c>
      <c r="F210" s="78" t="s">
        <v>439</v>
      </c>
      <c r="H210" s="3">
        <f>VLOOKUP(A210,'xep ca'!A:B,2,0)</f>
        <v>23</v>
      </c>
      <c r="I210" s="3" t="str">
        <f t="shared" si="18"/>
        <v>16533N01</v>
      </c>
      <c r="J210" s="301" t="s">
        <v>3421</v>
      </c>
      <c r="K210" s="3">
        <f>VLOOKUP(H210,Lich!$H$1:$L$51,5,0)</f>
        <v>19</v>
      </c>
      <c r="L210" s="18">
        <v>9</v>
      </c>
      <c r="M210" s="3" t="str">
        <f t="shared" si="19"/>
        <v>165</v>
      </c>
      <c r="N210" s="3" t="str">
        <f t="shared" si="17"/>
        <v>305</v>
      </c>
      <c r="O210" s="3" t="str">
        <f t="shared" si="20"/>
        <v>A6</v>
      </c>
    </row>
    <row r="211" spans="1:15">
      <c r="A211" s="331">
        <v>16534</v>
      </c>
      <c r="B211" s="65" t="s">
        <v>1308</v>
      </c>
      <c r="C211" s="301" t="s">
        <v>92</v>
      </c>
      <c r="D211" s="3" t="str">
        <f>VLOOKUP(H211,Lich!$H$1:$L$51,4,0)</f>
        <v>11/06/2022</v>
      </c>
      <c r="E211" s="3" t="str">
        <f>VLOOKUP(H211,Lich!$H$1:$L$51,2,0)</f>
        <v>08h00</v>
      </c>
      <c r="F211" s="78" t="s">
        <v>343</v>
      </c>
      <c r="H211" s="3">
        <f>VLOOKUP(A211,'xep ca'!A:B,2,0)</f>
        <v>24</v>
      </c>
      <c r="I211" s="3" t="str">
        <f t="shared" si="18"/>
        <v>16534N01</v>
      </c>
      <c r="J211" s="301" t="s">
        <v>3421</v>
      </c>
      <c r="K211" s="3">
        <f>VLOOKUP(H211,Lich!$H$1:$L$51,5,0)</f>
        <v>23</v>
      </c>
      <c r="L211" s="18">
        <v>6</v>
      </c>
      <c r="M211" s="3" t="str">
        <f t="shared" si="19"/>
        <v>165</v>
      </c>
      <c r="N211" s="3" t="str">
        <f t="shared" si="17"/>
        <v>605</v>
      </c>
      <c r="O211" s="3" t="str">
        <f t="shared" si="20"/>
        <v>C2</v>
      </c>
    </row>
    <row r="212" spans="1:15">
      <c r="A212" s="331">
        <v>16537</v>
      </c>
      <c r="B212" s="65" t="s">
        <v>1309</v>
      </c>
      <c r="C212" s="301" t="s">
        <v>92</v>
      </c>
      <c r="D212" s="3" t="str">
        <f>VLOOKUP(H212,Lich!$H$1:$L$51,4,0)</f>
        <v>02/06/2022</v>
      </c>
      <c r="E212" s="3" t="str">
        <f>VLOOKUP(H212,Lich!$H$1:$L$51,2,0)</f>
        <v>08h00</v>
      </c>
      <c r="F212" s="78" t="s">
        <v>437</v>
      </c>
      <c r="H212" s="3">
        <f>VLOOKUP(A212,'xep ca'!A:B,2,0)</f>
        <v>20</v>
      </c>
      <c r="I212" s="3" t="str">
        <f t="shared" si="18"/>
        <v>16537N01</v>
      </c>
      <c r="J212" s="301" t="s">
        <v>3421</v>
      </c>
      <c r="K212" s="3">
        <f>VLOOKUP(H212,Lich!$H$1:$L$51,5,0)</f>
        <v>7</v>
      </c>
      <c r="L212" s="18">
        <v>11</v>
      </c>
      <c r="M212" s="3" t="str">
        <f t="shared" si="19"/>
        <v>165</v>
      </c>
      <c r="N212" s="3" t="str">
        <f t="shared" si="17"/>
        <v>303</v>
      </c>
      <c r="O212" s="3" t="str">
        <f t="shared" si="20"/>
        <v>A6</v>
      </c>
    </row>
    <row r="213" spans="1:15">
      <c r="A213" s="331">
        <v>16606</v>
      </c>
      <c r="B213" s="66" t="s">
        <v>1312</v>
      </c>
      <c r="C213" s="301" t="s">
        <v>92</v>
      </c>
      <c r="D213" s="3" t="str">
        <f>VLOOKUP(H213,Lich!$H$1:$L$51,4,0)</f>
        <v>17/06/2022</v>
      </c>
      <c r="E213" s="3" t="str">
        <f>VLOOKUP(H213,Lich!$H$1:$L$51,2,0)</f>
        <v>08h00</v>
      </c>
      <c r="F213" s="78" t="s">
        <v>447</v>
      </c>
      <c r="H213" s="3">
        <f>VLOOKUP(A213,'xep ca'!A:B,2,0)</f>
        <v>2</v>
      </c>
      <c r="I213" s="3" t="str">
        <f t="shared" si="18"/>
        <v>16606N01</v>
      </c>
      <c r="J213" s="301" t="s">
        <v>3419</v>
      </c>
      <c r="K213" s="3">
        <f>VLOOKUP(H213,Lich!$H$1:$L$51,5,0)</f>
        <v>33</v>
      </c>
      <c r="L213" s="18">
        <v>29</v>
      </c>
      <c r="M213" s="3" t="str">
        <f t="shared" si="19"/>
        <v>166</v>
      </c>
      <c r="N213" s="3" t="str">
        <f t="shared" si="17"/>
        <v>302</v>
      </c>
      <c r="O213" s="3" t="str">
        <f t="shared" si="20"/>
        <v>A6</v>
      </c>
    </row>
    <row r="214" spans="1:15">
      <c r="A214" s="331">
        <v>16607</v>
      </c>
      <c r="B214" s="65" t="s">
        <v>968</v>
      </c>
      <c r="C214" s="301" t="s">
        <v>92</v>
      </c>
      <c r="D214" s="3" t="str">
        <f>VLOOKUP(H214,Lich!$H$1:$L$51,4,0)</f>
        <v>04/06/2022</v>
      </c>
      <c r="E214" s="3" t="s">
        <v>916</v>
      </c>
      <c r="F214" s="78" t="s">
        <v>439</v>
      </c>
      <c r="H214" s="3">
        <f>VLOOKUP(A214,'xep ca'!A:B,2,0)</f>
        <v>14</v>
      </c>
      <c r="I214" s="3" t="str">
        <f t="shared" si="18"/>
        <v>16607N01</v>
      </c>
      <c r="J214" s="301" t="s">
        <v>3420</v>
      </c>
      <c r="K214" s="3">
        <f>VLOOKUP(H214,Lich!$H$1:$L$51,5,0)</f>
        <v>11</v>
      </c>
      <c r="L214" s="18">
        <v>20</v>
      </c>
      <c r="M214" s="3" t="str">
        <f t="shared" si="19"/>
        <v>166</v>
      </c>
      <c r="N214" s="3" t="str">
        <f t="shared" si="17"/>
        <v>305</v>
      </c>
      <c r="O214" s="3" t="str">
        <f t="shared" si="20"/>
        <v>A6</v>
      </c>
    </row>
    <row r="215" spans="1:15">
      <c r="A215" s="331">
        <v>16614</v>
      </c>
      <c r="B215" s="66" t="s">
        <v>3399</v>
      </c>
      <c r="C215" s="301" t="s">
        <v>92</v>
      </c>
      <c r="D215" s="3" t="str">
        <f>VLOOKUP(H215,Lich!$H$1:$L$51,4,0)</f>
        <v>02/06/2022</v>
      </c>
      <c r="E215" s="3" t="s">
        <v>917</v>
      </c>
      <c r="F215" s="78" t="s">
        <v>4012</v>
      </c>
      <c r="H215" s="3">
        <f>VLOOKUP(A215,'xep ca'!A:B,2,0)</f>
        <v>20</v>
      </c>
      <c r="I215" s="3" t="str">
        <f t="shared" si="18"/>
        <v>16614N01</v>
      </c>
      <c r="J215" s="301" t="s">
        <v>3421</v>
      </c>
      <c r="K215" s="3">
        <f>VLOOKUP(H215,Lich!$H$1:$L$51,5,0)</f>
        <v>7</v>
      </c>
      <c r="L215" s="18">
        <v>8</v>
      </c>
      <c r="M215" s="3" t="str">
        <f t="shared" si="19"/>
        <v>166</v>
      </c>
      <c r="N215" s="3" t="str">
        <f t="shared" si="17"/>
        <v>304</v>
      </c>
      <c r="O215" s="3" t="str">
        <f t="shared" si="20"/>
        <v>C1</v>
      </c>
    </row>
    <row r="216" spans="1:15">
      <c r="A216" s="331">
        <v>16618</v>
      </c>
      <c r="B216" s="65" t="s">
        <v>3400</v>
      </c>
      <c r="C216" s="301" t="s">
        <v>92</v>
      </c>
      <c r="D216" s="3" t="str">
        <f>VLOOKUP(H216,Lich!$H$1:$L$51,4,0)</f>
        <v>13/06/2022</v>
      </c>
      <c r="E216" s="3" t="s">
        <v>916</v>
      </c>
      <c r="F216" s="78" t="s">
        <v>343</v>
      </c>
      <c r="H216" s="3">
        <f>VLOOKUP(A216,'xep ca'!A:B,2,0)</f>
        <v>21</v>
      </c>
      <c r="I216" s="3" t="str">
        <f t="shared" si="18"/>
        <v>16618N01</v>
      </c>
      <c r="J216" s="301" t="s">
        <v>3421</v>
      </c>
      <c r="K216" s="3">
        <f>VLOOKUP(H216,Lich!$H$1:$L$51,5,0)</f>
        <v>26</v>
      </c>
      <c r="L216" s="18">
        <v>6</v>
      </c>
      <c r="M216" s="3" t="str">
        <f t="shared" si="19"/>
        <v>166</v>
      </c>
      <c r="N216" s="3" t="str">
        <f t="shared" si="17"/>
        <v>605</v>
      </c>
      <c r="O216" s="3" t="str">
        <f t="shared" si="20"/>
        <v>C2</v>
      </c>
    </row>
    <row r="217" spans="1:15">
      <c r="A217" s="331">
        <v>16636</v>
      </c>
      <c r="B217" s="66" t="s">
        <v>72</v>
      </c>
      <c r="C217" s="301" t="s">
        <v>92</v>
      </c>
      <c r="D217" s="3" t="str">
        <f>VLOOKUP(H217,Lich!$H$1:$L$51,4,0)</f>
        <v>10/06/2022</v>
      </c>
      <c r="E217" s="3" t="s">
        <v>917</v>
      </c>
      <c r="F217" s="78" t="s">
        <v>440</v>
      </c>
      <c r="H217" s="3">
        <f>VLOOKUP(A217,'xep ca'!A:B,2,0)</f>
        <v>15</v>
      </c>
      <c r="I217" s="3" t="str">
        <f t="shared" si="18"/>
        <v>16636N01</v>
      </c>
      <c r="J217" s="301" t="s">
        <v>3420</v>
      </c>
      <c r="K217" s="3">
        <f>VLOOKUP(H217,Lich!$H$1:$L$51,5,0)</f>
        <v>22</v>
      </c>
      <c r="L217" s="18">
        <v>34</v>
      </c>
      <c r="M217" s="3" t="str">
        <f t="shared" si="19"/>
        <v>166</v>
      </c>
      <c r="N217" s="3" t="str">
        <f t="shared" si="17"/>
        <v>306</v>
      </c>
      <c r="O217" s="3" t="str">
        <f t="shared" si="20"/>
        <v>A6</v>
      </c>
    </row>
    <row r="218" spans="1:15">
      <c r="A218" s="331">
        <v>16643</v>
      </c>
      <c r="B218" s="65" t="s">
        <v>1317</v>
      </c>
      <c r="C218" s="301" t="s">
        <v>92</v>
      </c>
      <c r="D218" s="3" t="str">
        <f>VLOOKUP(H218,Lich!$H$1:$L$51,4,0)</f>
        <v>15/06/2022</v>
      </c>
      <c r="E218" s="3" t="s">
        <v>916</v>
      </c>
      <c r="F218" s="78" t="s">
        <v>440</v>
      </c>
      <c r="H218" s="3">
        <f>VLOOKUP(A218,'xep ca'!A:B,2,0)</f>
        <v>12</v>
      </c>
      <c r="I218" s="3" t="str">
        <f t="shared" si="18"/>
        <v>16643N01</v>
      </c>
      <c r="J218" s="301" t="s">
        <v>3420</v>
      </c>
      <c r="K218" s="3">
        <f>VLOOKUP(H218,Lich!$H$1:$L$51,5,0)</f>
        <v>30</v>
      </c>
      <c r="L218" s="18">
        <v>16</v>
      </c>
      <c r="M218" s="3" t="str">
        <f t="shared" si="19"/>
        <v>166</v>
      </c>
      <c r="N218" s="3" t="str">
        <f t="shared" si="17"/>
        <v>306</v>
      </c>
      <c r="O218" s="3" t="str">
        <f t="shared" si="20"/>
        <v>A6</v>
      </c>
    </row>
    <row r="219" spans="1:15">
      <c r="A219" s="331">
        <v>16661</v>
      </c>
      <c r="B219" s="66" t="s">
        <v>3401</v>
      </c>
      <c r="C219" s="301" t="s">
        <v>92</v>
      </c>
      <c r="D219" s="3" t="str">
        <f>VLOOKUP(H219,Lich!$H$1:$L$51,4,0)</f>
        <v>06/06/2022</v>
      </c>
      <c r="E219" s="3" t="s">
        <v>917</v>
      </c>
      <c r="F219" s="78" t="s">
        <v>437</v>
      </c>
      <c r="H219" s="3">
        <f>VLOOKUP(A219,'xep ca'!A:B,2,0)</f>
        <v>13</v>
      </c>
      <c r="I219" s="3" t="str">
        <f t="shared" si="18"/>
        <v>16661N01</v>
      </c>
      <c r="J219" s="301" t="s">
        <v>3420</v>
      </c>
      <c r="K219" s="3">
        <f>VLOOKUP(H219,Lich!$H$1:$L$51,5,0)</f>
        <v>14</v>
      </c>
      <c r="L219" s="18">
        <v>17</v>
      </c>
      <c r="M219" s="3" t="str">
        <f t="shared" si="19"/>
        <v>166</v>
      </c>
      <c r="N219" s="3" t="str">
        <f t="shared" si="17"/>
        <v>303</v>
      </c>
      <c r="O219" s="3" t="str">
        <f t="shared" si="20"/>
        <v>A6</v>
      </c>
    </row>
    <row r="220" spans="1:15">
      <c r="A220" s="331">
        <v>16663</v>
      </c>
      <c r="B220" s="65" t="s">
        <v>1318</v>
      </c>
      <c r="C220" s="301" t="s">
        <v>92</v>
      </c>
      <c r="D220" s="3" t="str">
        <f>VLOOKUP(H220,Lich!$H$1:$L$51,4,0)</f>
        <v>01/06/2022</v>
      </c>
      <c r="E220" s="3" t="s">
        <v>916</v>
      </c>
      <c r="F220" s="78" t="s">
        <v>440</v>
      </c>
      <c r="H220" s="3">
        <f>VLOOKUP(A220,'xep ca'!A:B,2,0)</f>
        <v>3</v>
      </c>
      <c r="I220" s="3" t="str">
        <f t="shared" si="18"/>
        <v>16663N01</v>
      </c>
      <c r="J220" s="301" t="s">
        <v>3419</v>
      </c>
      <c r="K220" s="3">
        <f>VLOOKUP(H220,Lich!$H$1:$L$51,5,0)</f>
        <v>5</v>
      </c>
      <c r="L220" s="18">
        <v>25</v>
      </c>
      <c r="M220" s="3" t="str">
        <f t="shared" si="19"/>
        <v>166</v>
      </c>
      <c r="N220" s="3" t="str">
        <f t="shared" si="17"/>
        <v>306</v>
      </c>
      <c r="O220" s="3" t="str">
        <f t="shared" si="20"/>
        <v>A6</v>
      </c>
    </row>
    <row r="221" spans="1:15">
      <c r="A221" s="331">
        <v>16687</v>
      </c>
      <c r="B221" s="66" t="s">
        <v>504</v>
      </c>
      <c r="C221" s="301" t="s">
        <v>92</v>
      </c>
      <c r="D221" s="3" t="str">
        <f>VLOOKUP(H221,Lich!$H$1:$L$51,4,0)</f>
        <v>17/06/2022</v>
      </c>
      <c r="E221" s="3" t="s">
        <v>917</v>
      </c>
      <c r="F221" s="78" t="s">
        <v>338</v>
      </c>
      <c r="H221" s="3">
        <f>VLOOKUP(A221,'xep ca'!A:B,2,0)</f>
        <v>11</v>
      </c>
      <c r="I221" s="3" t="str">
        <f t="shared" si="18"/>
        <v>16687N01</v>
      </c>
      <c r="J221" s="301" t="s">
        <v>3420</v>
      </c>
      <c r="K221" s="3">
        <f>VLOOKUP(H221,Lich!$H$1:$L$51,5,0)</f>
        <v>34</v>
      </c>
      <c r="L221" s="18">
        <v>23</v>
      </c>
      <c r="M221" s="3" t="str">
        <f t="shared" si="19"/>
        <v>166</v>
      </c>
      <c r="N221" s="3" t="str">
        <f t="shared" si="17"/>
        <v>318,324,417</v>
      </c>
      <c r="O221" s="3" t="str">
        <f t="shared" si="20"/>
        <v>A4</v>
      </c>
    </row>
    <row r="222" spans="1:15">
      <c r="A222" s="331">
        <v>16691</v>
      </c>
      <c r="B222" s="65" t="s">
        <v>1322</v>
      </c>
      <c r="C222" s="301" t="s">
        <v>92</v>
      </c>
      <c r="D222" s="3" t="str">
        <f>VLOOKUP(H222,Lich!$H$1:$L$51,4,0)</f>
        <v>10/06/2022</v>
      </c>
      <c r="E222" s="3" t="s">
        <v>916</v>
      </c>
      <c r="F222" s="78" t="s">
        <v>444</v>
      </c>
      <c r="H222" s="3">
        <f>VLOOKUP(A222,'xep ca'!A:B,2,0)</f>
        <v>6</v>
      </c>
      <c r="I222" s="3" t="str">
        <f t="shared" si="18"/>
        <v>16691N01</v>
      </c>
      <c r="J222" s="301" t="s">
        <v>3419</v>
      </c>
      <c r="K222" s="3">
        <f>VLOOKUP(H222,Lich!$H$1:$L$51,5,0)</f>
        <v>21</v>
      </c>
      <c r="L222" s="18">
        <v>27</v>
      </c>
      <c r="M222" s="3" t="str">
        <f t="shared" si="19"/>
        <v>166</v>
      </c>
      <c r="N222" s="3" t="str">
        <f t="shared" si="17"/>
        <v>301</v>
      </c>
      <c r="O222" s="3" t="str">
        <f t="shared" si="20"/>
        <v>A6</v>
      </c>
    </row>
    <row r="223" spans="1:15">
      <c r="A223" s="331">
        <v>16695</v>
      </c>
      <c r="B223" s="66" t="s">
        <v>1323</v>
      </c>
      <c r="C223" s="301" t="s">
        <v>92</v>
      </c>
      <c r="D223" s="3" t="str">
        <f>VLOOKUP(H223,Lich!$H$1:$L$51,4,0)</f>
        <v>09/06/2022</v>
      </c>
      <c r="E223" s="3" t="s">
        <v>917</v>
      </c>
      <c r="F223" s="78" t="s">
        <v>440</v>
      </c>
      <c r="H223" s="3">
        <f>VLOOKUP(A223,'xep ca'!A:B,2,0)</f>
        <v>23</v>
      </c>
      <c r="I223" s="3" t="str">
        <f t="shared" si="18"/>
        <v>16695N01</v>
      </c>
      <c r="J223" s="301" t="s">
        <v>3421</v>
      </c>
      <c r="K223" s="3">
        <f>VLOOKUP(H223,Lich!$H$1:$L$51,5,0)</f>
        <v>19</v>
      </c>
      <c r="L223" s="18">
        <v>8</v>
      </c>
      <c r="M223" s="3" t="str">
        <f t="shared" si="19"/>
        <v>166</v>
      </c>
      <c r="N223" s="3" t="str">
        <f t="shared" si="17"/>
        <v>306</v>
      </c>
      <c r="O223" s="3" t="str">
        <f t="shared" si="20"/>
        <v>A6</v>
      </c>
    </row>
    <row r="224" spans="1:15">
      <c r="A224" s="331">
        <v>16697</v>
      </c>
      <c r="B224" s="65" t="s">
        <v>1324</v>
      </c>
      <c r="C224" s="301" t="s">
        <v>92</v>
      </c>
      <c r="D224" s="3" t="str">
        <f>VLOOKUP(H224,Lich!$H$1:$L$51,4,0)</f>
        <v>04/06/2022</v>
      </c>
      <c r="E224" s="3" t="s">
        <v>916</v>
      </c>
      <c r="F224" s="19" t="s">
        <v>440</v>
      </c>
      <c r="H224" s="3">
        <f>VLOOKUP(A224,'xep ca'!A:B,2,0)</f>
        <v>14</v>
      </c>
      <c r="I224" s="3" t="str">
        <f t="shared" si="18"/>
        <v>16697N01</v>
      </c>
      <c r="J224" s="301" t="s">
        <v>3420</v>
      </c>
      <c r="K224" s="3">
        <f>VLOOKUP(H224,Lich!$H$1:$L$51,5,0)</f>
        <v>11</v>
      </c>
      <c r="L224" s="18">
        <v>19</v>
      </c>
      <c r="M224" s="3" t="str">
        <f t="shared" si="19"/>
        <v>166</v>
      </c>
      <c r="N224" s="3" t="str">
        <f t="shared" si="17"/>
        <v>306</v>
      </c>
      <c r="O224" s="3" t="str">
        <f t="shared" si="20"/>
        <v>A6</v>
      </c>
    </row>
    <row r="225" spans="1:15">
      <c r="A225" s="331">
        <v>16698</v>
      </c>
      <c r="B225" s="65" t="s">
        <v>3402</v>
      </c>
      <c r="C225" s="301" t="s">
        <v>3374</v>
      </c>
      <c r="D225" s="3" t="str">
        <f>VLOOKUP(H225,Lich!$H$1:$L$51,4,0)</f>
        <v>03/06/2022</v>
      </c>
      <c r="E225" s="3" t="str">
        <f>VLOOKUP(H225,Lich!$H$1:$L$51,2,0)</f>
        <v>14h00</v>
      </c>
      <c r="F225" s="19" t="s">
        <v>3960</v>
      </c>
      <c r="H225" s="3">
        <f>VLOOKUP(A225,'xep ca'!A:B,2,0)</f>
        <v>17</v>
      </c>
      <c r="I225" s="3" t="str">
        <f t="shared" si="18"/>
        <v>16698N01</v>
      </c>
      <c r="J225" s="301" t="s">
        <v>3420</v>
      </c>
      <c r="K225" s="3">
        <f>VLOOKUP(H225,Lich!$H$1:$L$51,5,0)</f>
        <v>10</v>
      </c>
      <c r="L225" s="18">
        <v>75</v>
      </c>
      <c r="M225" s="3" t="str">
        <f t="shared" si="19"/>
        <v>166</v>
      </c>
      <c r="N225" s="3" t="str">
        <f t="shared" si="17"/>
        <v>301-303</v>
      </c>
      <c r="O225" s="3" t="str">
        <f t="shared" si="20"/>
        <v>A6</v>
      </c>
    </row>
    <row r="226" spans="1:15">
      <c r="A226" s="331">
        <v>17102</v>
      </c>
      <c r="B226" s="66" t="s">
        <v>20</v>
      </c>
      <c r="C226" s="301" t="s">
        <v>203</v>
      </c>
      <c r="D226" s="3" t="str">
        <f>VLOOKUP(H226,Lich!$H$1:$L$51,4,0)</f>
        <v>31/05/2022</v>
      </c>
      <c r="E226" s="3" t="s">
        <v>916</v>
      </c>
      <c r="F226" s="2" t="s">
        <v>338</v>
      </c>
      <c r="H226" s="3">
        <v>19</v>
      </c>
      <c r="I226" s="3" t="str">
        <f t="shared" si="18"/>
        <v>17102N03</v>
      </c>
      <c r="J226" s="301" t="s">
        <v>3419</v>
      </c>
      <c r="K226" s="3">
        <f>VLOOKUP(H226,Lich!$H$1:$L$51,5,0)</f>
        <v>3</v>
      </c>
      <c r="L226" s="18">
        <v>131</v>
      </c>
      <c r="M226" s="3" t="str">
        <f t="shared" si="19"/>
        <v>171</v>
      </c>
      <c r="N226" s="3" t="str">
        <f t="shared" si="17"/>
        <v>318,324,417</v>
      </c>
      <c r="O226" s="3" t="str">
        <f t="shared" si="20"/>
        <v>A4</v>
      </c>
    </row>
    <row r="227" spans="1:15">
      <c r="A227" s="331">
        <v>17102</v>
      </c>
      <c r="B227" s="65" t="s">
        <v>20</v>
      </c>
      <c r="C227" s="301" t="s">
        <v>3883</v>
      </c>
      <c r="D227" s="3" t="str">
        <f>VLOOKUP(H227,Lich!$H$1:$L$51,4,0)</f>
        <v>31/05/2022</v>
      </c>
      <c r="E227" s="3" t="s">
        <v>917</v>
      </c>
      <c r="F227" s="3" t="s">
        <v>338</v>
      </c>
      <c r="H227" s="3">
        <v>28</v>
      </c>
      <c r="I227" s="3" t="str">
        <f t="shared" si="18"/>
        <v>17102N06</v>
      </c>
      <c r="J227" s="301" t="s">
        <v>3419</v>
      </c>
      <c r="K227" s="3">
        <f>VLOOKUP(H227,Lich!$H$1:$L$51,5,0)</f>
        <v>4</v>
      </c>
      <c r="L227" s="18">
        <v>130</v>
      </c>
      <c r="M227" s="3" t="str">
        <f t="shared" si="19"/>
        <v>171</v>
      </c>
      <c r="N227" s="3" t="str">
        <f t="shared" si="17"/>
        <v>318,324,417</v>
      </c>
      <c r="O227" s="3" t="str">
        <f t="shared" si="20"/>
        <v>A4</v>
      </c>
    </row>
    <row r="228" spans="1:15">
      <c r="A228" s="331">
        <v>17102</v>
      </c>
      <c r="B228" s="66" t="s">
        <v>20</v>
      </c>
      <c r="C228" s="301" t="s">
        <v>909</v>
      </c>
      <c r="D228" s="3" t="str">
        <f>VLOOKUP(H228,Lich!$H$1:$L$51,4,0)</f>
        <v>02/06/2022</v>
      </c>
      <c r="E228" s="3" t="s">
        <v>916</v>
      </c>
      <c r="F228" s="3" t="s">
        <v>338</v>
      </c>
      <c r="H228" s="3">
        <v>20</v>
      </c>
      <c r="I228" s="3" t="str">
        <f t="shared" si="18"/>
        <v>17102N09</v>
      </c>
      <c r="J228" s="301" t="s">
        <v>3419</v>
      </c>
      <c r="K228" s="3">
        <f>VLOOKUP(H228,Lich!$H$1:$L$51,5,0)</f>
        <v>7</v>
      </c>
      <c r="L228" s="18">
        <v>135</v>
      </c>
      <c r="M228" s="3" t="str">
        <f t="shared" si="19"/>
        <v>171</v>
      </c>
      <c r="N228" s="3" t="str">
        <f t="shared" si="17"/>
        <v>318,324,417</v>
      </c>
      <c r="O228" s="3" t="str">
        <f t="shared" si="20"/>
        <v>A4</v>
      </c>
    </row>
    <row r="229" spans="1:15">
      <c r="A229" s="331">
        <v>17102</v>
      </c>
      <c r="B229" s="65" t="s">
        <v>20</v>
      </c>
      <c r="C229" s="301" t="s">
        <v>910</v>
      </c>
      <c r="D229" s="3" t="str">
        <f>VLOOKUP(H229,Lich!$H$1:$L$51,4,0)</f>
        <v>02/06/2022</v>
      </c>
      <c r="E229" s="3" t="s">
        <v>917</v>
      </c>
      <c r="F229" s="3" t="s">
        <v>338</v>
      </c>
      <c r="H229" s="3">
        <v>29</v>
      </c>
      <c r="I229" s="3" t="str">
        <f t="shared" si="18"/>
        <v>17102N12</v>
      </c>
      <c r="J229" s="301" t="s">
        <v>3419</v>
      </c>
      <c r="K229" s="3">
        <f>VLOOKUP(H229,Lich!$H$1:$L$51,5,0)</f>
        <v>8</v>
      </c>
      <c r="L229" s="18">
        <v>134</v>
      </c>
      <c r="M229" s="3" t="str">
        <f t="shared" si="19"/>
        <v>171</v>
      </c>
      <c r="N229" s="3" t="str">
        <f t="shared" si="17"/>
        <v>318,324,417</v>
      </c>
      <c r="O229" s="3" t="s">
        <v>70</v>
      </c>
    </row>
    <row r="230" spans="1:15">
      <c r="A230" s="331">
        <v>17102</v>
      </c>
      <c r="B230" s="66" t="s">
        <v>20</v>
      </c>
      <c r="C230" s="301" t="s">
        <v>3884</v>
      </c>
      <c r="D230" s="3" t="str">
        <f>VLOOKUP(H230,Lich!$H$1:$L$51,4,0)</f>
        <v>07/06/2022</v>
      </c>
      <c r="E230" s="3" t="s">
        <v>916</v>
      </c>
      <c r="F230" s="3" t="s">
        <v>338</v>
      </c>
      <c r="H230" s="3">
        <v>22</v>
      </c>
      <c r="I230" s="3" t="str">
        <f t="shared" si="18"/>
        <v>17102N15</v>
      </c>
      <c r="J230" s="301" t="s">
        <v>3419</v>
      </c>
      <c r="K230" s="3">
        <f>VLOOKUP(H230,Lich!$H$1:$L$51,5,0)</f>
        <v>15</v>
      </c>
      <c r="L230" s="18">
        <v>123</v>
      </c>
      <c r="M230" s="3" t="str">
        <f t="shared" si="19"/>
        <v>171</v>
      </c>
      <c r="N230" s="3" t="str">
        <f t="shared" si="17"/>
        <v>318,324,417</v>
      </c>
      <c r="O230" s="3" t="str">
        <f>IF(LEFT(F230,3)="Nhà",MID(F230,FIND("(",F230)+1,FIND(")",F230)-FIND("(",F230)-1),RIGHT(F230,2))</f>
        <v>A4</v>
      </c>
    </row>
    <row r="231" spans="1:15">
      <c r="A231" s="331">
        <v>17102</v>
      </c>
      <c r="B231" s="65" t="s">
        <v>20</v>
      </c>
      <c r="C231" s="301" t="s">
        <v>3885</v>
      </c>
      <c r="D231" s="3" t="str">
        <f>VLOOKUP(H231,Lich!$H$1:$L$51,4,0)</f>
        <v>07/06/2022</v>
      </c>
      <c r="E231" s="3" t="s">
        <v>917</v>
      </c>
      <c r="F231" s="3" t="s">
        <v>338</v>
      </c>
      <c r="H231" s="3">
        <v>31</v>
      </c>
      <c r="I231" s="3" t="str">
        <f t="shared" si="18"/>
        <v>17102N18</v>
      </c>
      <c r="J231" s="301" t="s">
        <v>3419</v>
      </c>
      <c r="K231" s="3">
        <f>VLOOKUP(H231,Lich!$H$1:$L$51,5,0)</f>
        <v>16</v>
      </c>
      <c r="L231" s="18">
        <v>125</v>
      </c>
      <c r="M231" s="3" t="str">
        <f t="shared" si="19"/>
        <v>171</v>
      </c>
      <c r="N231" s="3" t="str">
        <f t="shared" si="17"/>
        <v>318,324,417</v>
      </c>
      <c r="O231" s="3" t="str">
        <f>IF(LEFT(F231,3)="Nhà",MID(F231,FIND("(",F231)+1,FIND(")",F231)-FIND("(",F231)-1),RIGHT(F231,2))</f>
        <v>A4</v>
      </c>
    </row>
    <row r="232" spans="1:15">
      <c r="A232" s="331">
        <v>17102</v>
      </c>
      <c r="B232" s="65" t="s">
        <v>20</v>
      </c>
      <c r="C232" s="301" t="s">
        <v>3886</v>
      </c>
      <c r="D232" s="3" t="str">
        <f>VLOOKUP(H232,Lich!$H$1:$L$51,4,0)</f>
        <v>09/06/2022</v>
      </c>
      <c r="E232" s="3" t="s">
        <v>916</v>
      </c>
      <c r="F232" s="3" t="s">
        <v>338</v>
      </c>
      <c r="H232" s="3">
        <v>23</v>
      </c>
      <c r="I232" s="3" t="str">
        <f t="shared" si="18"/>
        <v>17102N21</v>
      </c>
      <c r="J232" s="301" t="s">
        <v>3419</v>
      </c>
      <c r="K232" s="3">
        <f>VLOOKUP(H232,Lich!$H$1:$L$51,5,0)</f>
        <v>19</v>
      </c>
      <c r="L232" s="18">
        <v>91</v>
      </c>
      <c r="M232" s="3" t="str">
        <f t="shared" si="19"/>
        <v>171</v>
      </c>
      <c r="N232" s="3" t="str">
        <f t="shared" si="17"/>
        <v>318,324,417</v>
      </c>
      <c r="O232" s="3" t="str">
        <f>IF(LEFT(F232,3)="Nhà",MID(F232,FIND("(",F232)+1,FIND(")",F232)-FIND("(",F232)-1),RIGHT(F232,2))</f>
        <v>A4</v>
      </c>
    </row>
    <row r="233" spans="1:15">
      <c r="A233" s="331">
        <v>17102</v>
      </c>
      <c r="B233" s="66" t="s">
        <v>20</v>
      </c>
      <c r="C233" s="301" t="s">
        <v>3887</v>
      </c>
      <c r="D233" s="3" t="str">
        <f>VLOOKUP(H233,Lich!$H$1:$L$51,4,0)</f>
        <v>09/06/2022</v>
      </c>
      <c r="E233" s="3" t="s">
        <v>917</v>
      </c>
      <c r="F233" s="3" t="s">
        <v>338</v>
      </c>
      <c r="H233" s="3">
        <v>32</v>
      </c>
      <c r="I233" s="3" t="str">
        <f t="shared" si="18"/>
        <v>17102N27</v>
      </c>
      <c r="J233" s="301" t="s">
        <v>3419</v>
      </c>
      <c r="K233" s="3">
        <f>VLOOKUP(H233,Lich!$H$1:$L$51,5,0)</f>
        <v>20</v>
      </c>
      <c r="L233" s="18">
        <v>132</v>
      </c>
      <c r="M233" s="3" t="str">
        <f t="shared" si="19"/>
        <v>171</v>
      </c>
      <c r="N233" s="3" t="str">
        <f t="shared" si="17"/>
        <v>318,324,417</v>
      </c>
      <c r="O233" s="3" t="s">
        <v>70</v>
      </c>
    </row>
    <row r="234" spans="1:15">
      <c r="A234" s="331">
        <v>17102</v>
      </c>
      <c r="B234" s="66" t="s">
        <v>20</v>
      </c>
      <c r="C234" s="301" t="s">
        <v>3888</v>
      </c>
      <c r="D234" s="3" t="str">
        <f>VLOOKUP(H234,Lich!$H$1:$L$51,4,0)</f>
        <v>14/06/2022</v>
      </c>
      <c r="E234" s="3" t="s">
        <v>916</v>
      </c>
      <c r="F234" s="3" t="s">
        <v>338</v>
      </c>
      <c r="H234" s="3">
        <v>25</v>
      </c>
      <c r="I234" s="3" t="str">
        <f t="shared" si="18"/>
        <v>17102N30</v>
      </c>
      <c r="J234" s="301" t="s">
        <v>3419</v>
      </c>
      <c r="K234" s="3">
        <f>VLOOKUP(H234,Lich!$H$1:$L$51,5,0)</f>
        <v>27</v>
      </c>
      <c r="L234" s="18">
        <v>82</v>
      </c>
      <c r="M234" s="3" t="str">
        <f t="shared" si="19"/>
        <v>171</v>
      </c>
      <c r="N234" s="3" t="str">
        <f t="shared" si="17"/>
        <v>318,324,417</v>
      </c>
      <c r="O234" s="3" t="str">
        <f t="shared" ref="O234:O265" si="21">IF(LEFT(F234,3)="Nhà",MID(F234,FIND("(",F234)+1,FIND(")",F234)-FIND("(",F234)-1),RIGHT(F234,2))</f>
        <v>A4</v>
      </c>
    </row>
    <row r="235" spans="1:15">
      <c r="A235" s="331">
        <v>17206</v>
      </c>
      <c r="B235" s="66" t="s">
        <v>188</v>
      </c>
      <c r="C235" s="301" t="s">
        <v>107</v>
      </c>
      <c r="D235" s="3" t="str">
        <f>VLOOKUP(H235,Lich!$H$1:$L$51,4,0)</f>
        <v>30/05/2022</v>
      </c>
      <c r="E235" s="3" t="str">
        <f>VLOOKUP(H235,Lich!$H$1:$L$51,2,0)</f>
        <v>08h00</v>
      </c>
      <c r="F235" s="78" t="s">
        <v>339</v>
      </c>
      <c r="H235" s="3">
        <f>VLOOKUP(A235,'xep ca'!A:B,2,0)</f>
        <v>1</v>
      </c>
      <c r="I235" s="3" t="str">
        <f t="shared" si="18"/>
        <v>17206N01</v>
      </c>
      <c r="J235" s="301" t="s">
        <v>3419</v>
      </c>
      <c r="K235" s="3">
        <f>VLOOKUP(H235,Lich!$H$1:$L$51,5,0)</f>
        <v>1</v>
      </c>
      <c r="L235" s="1">
        <v>291</v>
      </c>
      <c r="M235" s="3" t="str">
        <f t="shared" si="19"/>
        <v>172</v>
      </c>
      <c r="N235" s="3" t="str">
        <f t="shared" si="17"/>
        <v>317,320,321</v>
      </c>
      <c r="O235" s="3" t="str">
        <f t="shared" si="21"/>
        <v>A4</v>
      </c>
    </row>
    <row r="236" spans="1:15">
      <c r="A236" s="331">
        <v>17211</v>
      </c>
      <c r="B236" s="66" t="s">
        <v>3403</v>
      </c>
      <c r="C236" s="301" t="s">
        <v>141</v>
      </c>
      <c r="D236" s="3" t="str">
        <f>VLOOKUP(H236,Lich!$H$1:$L$51,4,0)</f>
        <v>08/06/2022</v>
      </c>
      <c r="E236" s="3" t="str">
        <f>VLOOKUP(H236,Lich!$H$1:$L$51,2,0)</f>
        <v>14h00</v>
      </c>
      <c r="F236" s="78" t="s">
        <v>157</v>
      </c>
      <c r="H236" s="3">
        <f>VLOOKUP(A236,'xep ca'!A:B,2,0)</f>
        <v>16</v>
      </c>
      <c r="I236" s="3" t="str">
        <f t="shared" si="18"/>
        <v>17211N02</v>
      </c>
      <c r="J236" s="301" t="s">
        <v>3420</v>
      </c>
      <c r="K236" s="3">
        <f>VLOOKUP(H236,Lich!$H$1:$L$51,5,0)</f>
        <v>18</v>
      </c>
      <c r="L236" s="18">
        <v>63</v>
      </c>
      <c r="M236" s="3" t="str">
        <f t="shared" si="19"/>
        <v>172</v>
      </c>
      <c r="N236" s="3" t="str">
        <f t="shared" si="17"/>
        <v>314,315</v>
      </c>
      <c r="O236" s="3" t="str">
        <f t="shared" si="21"/>
        <v>A4</v>
      </c>
    </row>
    <row r="237" spans="1:15">
      <c r="A237" s="331">
        <v>17212</v>
      </c>
      <c r="B237" s="66" t="s">
        <v>1328</v>
      </c>
      <c r="C237" s="301" t="s">
        <v>107</v>
      </c>
      <c r="D237" s="3" t="str">
        <f>VLOOKUP(H237,Lich!$H$1:$L$51,4,0)</f>
        <v>17/06/2022</v>
      </c>
      <c r="E237" s="3" t="str">
        <f>VLOOKUP(H237,Lich!$H$1:$L$51,2,0)</f>
        <v>14h00</v>
      </c>
      <c r="F237" s="78" t="s">
        <v>339</v>
      </c>
      <c r="H237" s="3">
        <f>VLOOKUP(A237,'xep ca'!A:B,2,0)</f>
        <v>11</v>
      </c>
      <c r="I237" s="3" t="str">
        <f t="shared" si="18"/>
        <v>17212N01</v>
      </c>
      <c r="J237" s="301" t="s">
        <v>3420</v>
      </c>
      <c r="K237" s="3">
        <f>VLOOKUP(H237,Lich!$H$1:$L$51,5,0)</f>
        <v>34</v>
      </c>
      <c r="L237" s="18">
        <v>281</v>
      </c>
      <c r="M237" s="3" t="str">
        <f t="shared" si="19"/>
        <v>172</v>
      </c>
      <c r="N237" s="3" t="str">
        <f t="shared" si="17"/>
        <v>317,320,321</v>
      </c>
      <c r="O237" s="3" t="str">
        <f t="shared" si="21"/>
        <v>A4</v>
      </c>
    </row>
    <row r="238" spans="1:15">
      <c r="A238" s="331">
        <v>17221</v>
      </c>
      <c r="B238" s="65" t="s">
        <v>1329</v>
      </c>
      <c r="C238" s="301" t="s">
        <v>268</v>
      </c>
      <c r="D238" s="3" t="str">
        <f>VLOOKUP(H238,Lich!$H$1:$L$51,4,0)</f>
        <v>31/05/2022</v>
      </c>
      <c r="E238" s="3" t="str">
        <f>VLOOKUP(H238,Lich!$H$1:$L$51,2,0)</f>
        <v>08h00</v>
      </c>
      <c r="F238" s="78" t="s">
        <v>339</v>
      </c>
      <c r="H238" s="3">
        <f>VLOOKUP(A238,'xep ca'!A:B,2,0)</f>
        <v>19</v>
      </c>
      <c r="I238" s="3" t="str">
        <f t="shared" si="18"/>
        <v>17221N02</v>
      </c>
      <c r="J238" s="301" t="s">
        <v>3421</v>
      </c>
      <c r="K238" s="3">
        <f>VLOOKUP(H238,Lich!$H$1:$L$51,5,0)</f>
        <v>3</v>
      </c>
      <c r="L238" s="18">
        <v>219</v>
      </c>
      <c r="M238" s="3" t="str">
        <f t="shared" si="19"/>
        <v>172</v>
      </c>
      <c r="N238" s="3" t="str">
        <f t="shared" si="17"/>
        <v>317,320,321</v>
      </c>
      <c r="O238" s="3" t="str">
        <f t="shared" si="21"/>
        <v>A4</v>
      </c>
    </row>
    <row r="239" spans="1:15">
      <c r="A239" s="331">
        <v>17302</v>
      </c>
      <c r="B239" s="65" t="s">
        <v>1339</v>
      </c>
      <c r="C239" s="301" t="s">
        <v>107</v>
      </c>
      <c r="D239" s="3" t="str">
        <f>VLOOKUP(H239,Lich!$H$1:$L$51,4,0)</f>
        <v>17/06/2022</v>
      </c>
      <c r="E239" s="3" t="str">
        <f>VLOOKUP(H239,Lich!$H$1:$L$51,2,0)</f>
        <v>08h00</v>
      </c>
      <c r="F239" s="78" t="s">
        <v>339</v>
      </c>
      <c r="H239" s="3">
        <f>VLOOKUP(A239,'xep ca'!A:B,2,0)</f>
        <v>2</v>
      </c>
      <c r="I239" s="3" t="str">
        <f t="shared" si="18"/>
        <v>17302N01</v>
      </c>
      <c r="J239" s="301" t="s">
        <v>3419</v>
      </c>
      <c r="K239" s="3">
        <f>VLOOKUP(H239,Lich!$H$1:$L$51,5,0)</f>
        <v>33</v>
      </c>
      <c r="L239" s="18">
        <v>272</v>
      </c>
      <c r="M239" s="3" t="str">
        <f t="shared" si="19"/>
        <v>173</v>
      </c>
      <c r="N239" s="3" t="str">
        <f t="shared" si="17"/>
        <v>317,320,321</v>
      </c>
      <c r="O239" s="3" t="str">
        <f t="shared" si="21"/>
        <v>A4</v>
      </c>
    </row>
    <row r="240" spans="1:15">
      <c r="A240" s="331">
        <v>17303</v>
      </c>
      <c r="B240" s="65" t="s">
        <v>971</v>
      </c>
      <c r="C240" s="301" t="s">
        <v>141</v>
      </c>
      <c r="D240" s="3" t="str">
        <f>VLOOKUP(H240,Lich!$H$1:$L$51,4,0)</f>
        <v>15/06/2022</v>
      </c>
      <c r="E240" s="3" t="str">
        <f>VLOOKUP(H240,Lich!$H$1:$L$51,2,0)</f>
        <v>14h00</v>
      </c>
      <c r="F240" s="78" t="s">
        <v>339</v>
      </c>
      <c r="H240" s="3">
        <f>VLOOKUP(A240,'xep ca'!A:B,2,0)</f>
        <v>12</v>
      </c>
      <c r="I240" s="3" t="str">
        <f t="shared" si="18"/>
        <v>17303N02</v>
      </c>
      <c r="J240" s="301" t="s">
        <v>3420</v>
      </c>
      <c r="K240" s="3">
        <f>VLOOKUP(H240,Lich!$H$1:$L$51,5,0)</f>
        <v>30</v>
      </c>
      <c r="L240" s="18">
        <v>109</v>
      </c>
      <c r="M240" s="3" t="str">
        <f t="shared" si="19"/>
        <v>173</v>
      </c>
      <c r="N240" s="3" t="str">
        <f t="shared" si="17"/>
        <v>317,320,321</v>
      </c>
      <c r="O240" s="3" t="str">
        <f t="shared" si="21"/>
        <v>A4</v>
      </c>
    </row>
    <row r="241" spans="1:15">
      <c r="A241" s="331">
        <v>17304</v>
      </c>
      <c r="B241" s="66" t="s">
        <v>1343</v>
      </c>
      <c r="C241" s="301" t="s">
        <v>101</v>
      </c>
      <c r="D241" s="3" t="str">
        <f>VLOOKUP(H241,Lich!$H$1:$L$51,4,0)</f>
        <v>01/06/2022</v>
      </c>
      <c r="E241" s="3" t="str">
        <f>VLOOKUP(H241,Lich!$H$1:$L$51,2,0)</f>
        <v>08h00</v>
      </c>
      <c r="F241" s="78" t="s">
        <v>3957</v>
      </c>
      <c r="H241" s="3">
        <f>VLOOKUP(A241,'xep ca'!A:B,2,0)</f>
        <v>3</v>
      </c>
      <c r="I241" s="3" t="str">
        <f t="shared" si="18"/>
        <v>17304N01</v>
      </c>
      <c r="J241" s="301" t="s">
        <v>3419</v>
      </c>
      <c r="K241" s="3">
        <f>VLOOKUP(H241,Lich!$H$1:$L$51,5,0)</f>
        <v>5</v>
      </c>
      <c r="L241" s="18">
        <v>259</v>
      </c>
      <c r="M241" s="3" t="str">
        <f t="shared" si="19"/>
        <v>173</v>
      </c>
      <c r="N241" s="3" t="str">
        <f t="shared" si="17"/>
        <v>319,320,321</v>
      </c>
      <c r="O241" s="3" t="str">
        <f t="shared" si="21"/>
        <v>A4</v>
      </c>
    </row>
    <row r="242" spans="1:15">
      <c r="A242" s="331">
        <v>17314</v>
      </c>
      <c r="B242" s="65" t="s">
        <v>394</v>
      </c>
      <c r="C242" s="301" t="s">
        <v>92</v>
      </c>
      <c r="D242" s="3" t="str">
        <f>VLOOKUP(H242,Lich!$H$1:$L$51,4,0)</f>
        <v>02/06/2022</v>
      </c>
      <c r="E242" s="3" t="str">
        <f>VLOOKUP(H242,Lich!$H$1:$L$51,2,0)</f>
        <v>08h00</v>
      </c>
      <c r="F242" s="78" t="s">
        <v>448</v>
      </c>
      <c r="H242" s="3">
        <f>VLOOKUP(A242,'xep ca'!A:B,2,0)</f>
        <v>20</v>
      </c>
      <c r="I242" s="3" t="str">
        <f t="shared" si="18"/>
        <v>17314N01</v>
      </c>
      <c r="J242" s="301" t="s">
        <v>3421</v>
      </c>
      <c r="K242" s="3">
        <f>VLOOKUP(H242,Lich!$H$1:$L$51,5,0)</f>
        <v>7</v>
      </c>
      <c r="L242" s="18">
        <v>22</v>
      </c>
      <c r="M242" s="3" t="str">
        <f t="shared" si="19"/>
        <v>173</v>
      </c>
      <c r="N242" s="3" t="str">
        <f t="shared" si="17"/>
        <v>314,315,317</v>
      </c>
      <c r="O242" s="3" t="str">
        <f t="shared" si="21"/>
        <v>A4</v>
      </c>
    </row>
    <row r="243" spans="1:15">
      <c r="A243" s="331">
        <v>17335</v>
      </c>
      <c r="B243" s="65" t="s">
        <v>170</v>
      </c>
      <c r="C243" s="301" t="s">
        <v>269</v>
      </c>
      <c r="D243" s="3" t="str">
        <f>VLOOKUP(H243,Lich!$H$1:$L$51,4,0)</f>
        <v>06/06/2022</v>
      </c>
      <c r="E243" s="3" t="str">
        <f>VLOOKUP(H243,Lich!$H$1:$L$51,2,0)</f>
        <v>14h00</v>
      </c>
      <c r="F243" s="78" t="s">
        <v>339</v>
      </c>
      <c r="H243" s="3">
        <f>VLOOKUP(A243,'xep ca'!A:B,2,0)</f>
        <v>13</v>
      </c>
      <c r="I243" s="3" t="str">
        <f t="shared" si="18"/>
        <v>17335N03</v>
      </c>
      <c r="J243" s="301" t="s">
        <v>3420</v>
      </c>
      <c r="K243" s="3">
        <f>VLOOKUP(H243,Lich!$H$1:$L$51,5,0)</f>
        <v>14</v>
      </c>
      <c r="L243" s="18">
        <v>291</v>
      </c>
      <c r="M243" s="3" t="str">
        <f t="shared" si="19"/>
        <v>173</v>
      </c>
      <c r="N243" s="3" t="str">
        <f t="shared" si="17"/>
        <v>317,320,321</v>
      </c>
      <c r="O243" s="3" t="str">
        <f t="shared" si="21"/>
        <v>A4</v>
      </c>
    </row>
    <row r="244" spans="1:15">
      <c r="A244" s="331">
        <v>17337</v>
      </c>
      <c r="B244" s="66" t="s">
        <v>221</v>
      </c>
      <c r="C244" s="301" t="s">
        <v>110</v>
      </c>
      <c r="D244" s="3" t="str">
        <f>VLOOKUP(H244,Lich!$H$1:$L$51,4,0)</f>
        <v>13/06/2022</v>
      </c>
      <c r="E244" s="3" t="str">
        <f>VLOOKUP(H244,Lich!$H$1:$L$51,2,0)</f>
        <v>14h00</v>
      </c>
      <c r="F244" s="78" t="s">
        <v>15</v>
      </c>
      <c r="H244" s="3">
        <f>VLOOKUP(A244,'xep ca'!A:B,2,0)</f>
        <v>21</v>
      </c>
      <c r="I244" s="3" t="str">
        <f t="shared" si="18"/>
        <v>17337N02</v>
      </c>
      <c r="J244" s="301" t="s">
        <v>3421</v>
      </c>
      <c r="K244" s="3">
        <f>VLOOKUP(H244,Lich!$H$1:$L$51,5,0)</f>
        <v>26</v>
      </c>
      <c r="L244" s="18">
        <v>154</v>
      </c>
      <c r="M244" s="3" t="str">
        <f t="shared" si="19"/>
        <v>173</v>
      </c>
      <c r="N244" s="3" t="str">
        <f t="shared" si="17"/>
        <v>310-312</v>
      </c>
      <c r="O244" s="3" t="str">
        <f t="shared" si="21"/>
        <v>A4</v>
      </c>
    </row>
    <row r="245" spans="1:15">
      <c r="A245" s="331">
        <v>17419</v>
      </c>
      <c r="B245" s="65" t="s">
        <v>396</v>
      </c>
      <c r="C245" s="301" t="s">
        <v>92</v>
      </c>
      <c r="D245" s="3" t="str">
        <f>VLOOKUP(H245,Lich!$H$1:$L$51,4,0)</f>
        <v>03/06/2022</v>
      </c>
      <c r="E245" s="3" t="str">
        <f>VLOOKUP(H245,Lich!$H$1:$L$51,2,0)</f>
        <v>14h00</v>
      </c>
      <c r="F245" s="78" t="s">
        <v>3970</v>
      </c>
      <c r="H245" s="3">
        <f>VLOOKUP(A245,'xep ca'!A:B,2,0)</f>
        <v>17</v>
      </c>
      <c r="I245" s="3" t="str">
        <f t="shared" si="18"/>
        <v>17419N01</v>
      </c>
      <c r="J245" s="301" t="s">
        <v>3422</v>
      </c>
      <c r="K245" s="3">
        <f>VLOOKUP(H245,Lich!$H$1:$L$51,5,0)</f>
        <v>10</v>
      </c>
      <c r="L245" s="18">
        <v>29</v>
      </c>
      <c r="M245" s="3" t="str">
        <f t="shared" si="19"/>
        <v>174</v>
      </c>
      <c r="N245" s="3" t="str">
        <f t="shared" si="17"/>
        <v>310</v>
      </c>
      <c r="O245" s="3" t="str">
        <f t="shared" si="21"/>
        <v>A4</v>
      </c>
    </row>
    <row r="246" spans="1:15">
      <c r="A246" s="331">
        <v>17423</v>
      </c>
      <c r="B246" s="66" t="s">
        <v>1349</v>
      </c>
      <c r="C246" s="301" t="s">
        <v>203</v>
      </c>
      <c r="D246" s="3" t="str">
        <f>VLOOKUP(H246,Lich!$H$1:$L$51,4,0)</f>
        <v>07/06/2022</v>
      </c>
      <c r="E246" s="3" t="str">
        <f>VLOOKUP(H246,Lich!$H$1:$L$51,2,0)</f>
        <v>08h00</v>
      </c>
      <c r="F246" s="78" t="s">
        <v>339</v>
      </c>
      <c r="H246" s="3">
        <f>VLOOKUP(A246,'xep ca'!A:B,2,0)</f>
        <v>22</v>
      </c>
      <c r="I246" s="3" t="str">
        <f t="shared" si="18"/>
        <v>17423N03</v>
      </c>
      <c r="J246" s="301" t="s">
        <v>3421</v>
      </c>
      <c r="K246" s="3">
        <f>VLOOKUP(H246,Lich!$H$1:$L$51,5,0)</f>
        <v>15</v>
      </c>
      <c r="L246" s="18">
        <v>152</v>
      </c>
      <c r="M246" s="3" t="str">
        <f t="shared" si="19"/>
        <v>174</v>
      </c>
      <c r="N246" s="3" t="str">
        <f t="shared" si="17"/>
        <v>317,320,321</v>
      </c>
      <c r="O246" s="3" t="str">
        <f t="shared" si="21"/>
        <v>A4</v>
      </c>
    </row>
    <row r="247" spans="1:15">
      <c r="A247" s="331">
        <v>17426</v>
      </c>
      <c r="B247" s="66" t="s">
        <v>1351</v>
      </c>
      <c r="C247" s="301" t="s">
        <v>107</v>
      </c>
      <c r="D247" s="3" t="str">
        <f>VLOOKUP(H247,Lich!$H$1:$L$51,4,0)</f>
        <v>06/06/2022</v>
      </c>
      <c r="E247" s="3" t="str">
        <f>VLOOKUP(H247,Lich!$H$1:$L$51,2,0)</f>
        <v>08h00</v>
      </c>
      <c r="F247" s="78" t="s">
        <v>448</v>
      </c>
      <c r="H247" s="3">
        <f>VLOOKUP(A247,'xep ca'!A:B,2,0)</f>
        <v>4</v>
      </c>
      <c r="I247" s="3" t="str">
        <f t="shared" si="18"/>
        <v>17426N01</v>
      </c>
      <c r="J247" s="301" t="s">
        <v>3419</v>
      </c>
      <c r="K247" s="3">
        <f>VLOOKUP(H247,Lich!$H$1:$L$51,5,0)</f>
        <v>13</v>
      </c>
      <c r="L247" s="18">
        <v>296</v>
      </c>
      <c r="M247" s="3" t="str">
        <f t="shared" si="19"/>
        <v>174</v>
      </c>
      <c r="N247" s="3" t="str">
        <f t="shared" si="17"/>
        <v>314,315,317</v>
      </c>
      <c r="O247" s="3" t="str">
        <f t="shared" si="21"/>
        <v>A4</v>
      </c>
    </row>
    <row r="248" spans="1:15">
      <c r="A248" s="331">
        <v>17427</v>
      </c>
      <c r="B248" s="66" t="s">
        <v>1352</v>
      </c>
      <c r="C248" s="301" t="s">
        <v>107</v>
      </c>
      <c r="D248" s="3" t="str">
        <f>VLOOKUP(H248,Lich!$H$1:$L$51,4,0)</f>
        <v>04/06/2022</v>
      </c>
      <c r="E248" s="3" t="str">
        <f>VLOOKUP(H248,Lich!$H$1:$L$51,2,0)</f>
        <v>08h00</v>
      </c>
      <c r="F248" s="78" t="s">
        <v>448</v>
      </c>
      <c r="H248" s="3">
        <f>VLOOKUP(A248,'xep ca'!A:B,2,0)</f>
        <v>14</v>
      </c>
      <c r="I248" s="3" t="str">
        <f t="shared" si="18"/>
        <v>17427N01</v>
      </c>
      <c r="J248" s="301" t="s">
        <v>3420</v>
      </c>
      <c r="K248" s="3">
        <f>VLOOKUP(H248,Lich!$H$1:$L$51,5,0)</f>
        <v>11</v>
      </c>
      <c r="L248" s="18">
        <v>292</v>
      </c>
      <c r="M248" s="3" t="str">
        <f t="shared" si="19"/>
        <v>174</v>
      </c>
      <c r="N248" s="3" t="str">
        <f t="shared" ref="N248:N310" si="22">IF(LEFT(F248)="(",MID(F248,FIND("(",F248)+1,FIND(")",F248)-FIND("(",F248)-1),LEFT(F248,3))</f>
        <v>314,315,317</v>
      </c>
      <c r="O248" s="3" t="str">
        <f t="shared" si="21"/>
        <v>A4</v>
      </c>
    </row>
    <row r="249" spans="1:15">
      <c r="A249" s="331">
        <v>17428</v>
      </c>
      <c r="B249" s="65" t="s">
        <v>972</v>
      </c>
      <c r="C249" s="301" t="s">
        <v>102</v>
      </c>
      <c r="D249" s="3" t="str">
        <f>VLOOKUP(H249,Lich!$H$1:$L$51,4,0)</f>
        <v>09/06/2022</v>
      </c>
      <c r="E249" s="3" t="str">
        <f>VLOOKUP(H249,Lich!$H$1:$L$51,2,0)</f>
        <v>08h00</v>
      </c>
      <c r="F249" s="78" t="s">
        <v>157</v>
      </c>
      <c r="H249" s="3">
        <f>VLOOKUP(A249,'xep ca'!A:B,2,0)</f>
        <v>23</v>
      </c>
      <c r="I249" s="3" t="str">
        <f t="shared" si="18"/>
        <v>17428N01</v>
      </c>
      <c r="J249" s="301" t="s">
        <v>3421</v>
      </c>
      <c r="K249" s="3">
        <f>VLOOKUP(H249,Lich!$H$1:$L$51,5,0)</f>
        <v>19</v>
      </c>
      <c r="L249" s="18">
        <v>92</v>
      </c>
      <c r="M249" s="3" t="str">
        <f t="shared" si="19"/>
        <v>174</v>
      </c>
      <c r="N249" s="3" t="str">
        <f t="shared" si="22"/>
        <v>314,315</v>
      </c>
      <c r="O249" s="3" t="str">
        <f t="shared" si="21"/>
        <v>A4</v>
      </c>
    </row>
    <row r="250" spans="1:15">
      <c r="A250" s="331">
        <v>17430</v>
      </c>
      <c r="B250" s="66" t="s">
        <v>397</v>
      </c>
      <c r="C250" s="301" t="s">
        <v>97</v>
      </c>
      <c r="D250" s="3" t="str">
        <f>VLOOKUP(H250,Lich!$H$1:$L$51,4,0)</f>
        <v>11/06/2022</v>
      </c>
      <c r="E250" s="3" t="str">
        <f>VLOOKUP(H250,Lich!$H$1:$L$51,2,0)</f>
        <v>08h00</v>
      </c>
      <c r="F250" s="78" t="s">
        <v>156</v>
      </c>
      <c r="H250" s="3">
        <f>VLOOKUP(A250,'xep ca'!A:B,2,0)</f>
        <v>24</v>
      </c>
      <c r="I250" s="3" t="str">
        <f t="shared" si="18"/>
        <v>17430N02</v>
      </c>
      <c r="J250" s="301" t="s">
        <v>3421</v>
      </c>
      <c r="K250" s="3">
        <f>VLOOKUP(H250,Lich!$H$1:$L$51,5,0)</f>
        <v>23</v>
      </c>
      <c r="L250" s="18">
        <v>23</v>
      </c>
      <c r="M250" s="3" t="str">
        <f t="shared" si="19"/>
        <v>174</v>
      </c>
      <c r="N250" s="3" t="str">
        <f t="shared" si="22"/>
        <v>314</v>
      </c>
      <c r="O250" s="3" t="str">
        <f t="shared" si="21"/>
        <v>A4</v>
      </c>
    </row>
    <row r="251" spans="1:15">
      <c r="A251" s="331">
        <v>17507</v>
      </c>
      <c r="B251" s="66" t="s">
        <v>1359</v>
      </c>
      <c r="C251" s="301" t="s">
        <v>110</v>
      </c>
      <c r="D251" s="3" t="str">
        <f>VLOOKUP(H251,Lich!$H$1:$L$51,4,0)</f>
        <v>14/06/2022</v>
      </c>
      <c r="E251" s="3" t="str">
        <f>VLOOKUP(H251,Lich!$H$1:$L$51,2,0)</f>
        <v>08h00</v>
      </c>
      <c r="F251" s="78" t="s">
        <v>15</v>
      </c>
      <c r="H251" s="3">
        <f>VLOOKUP(A251,'xep ca'!A:B,2,0)</f>
        <v>25</v>
      </c>
      <c r="I251" s="3" t="str">
        <f t="shared" si="18"/>
        <v>17507N02</v>
      </c>
      <c r="J251" s="301" t="s">
        <v>3421</v>
      </c>
      <c r="K251" s="3">
        <f>VLOOKUP(H251,Lich!$H$1:$L$51,5,0)</f>
        <v>27</v>
      </c>
      <c r="L251" s="18">
        <v>91</v>
      </c>
      <c r="M251" s="3" t="str">
        <f t="shared" si="19"/>
        <v>175</v>
      </c>
      <c r="N251" s="3" t="str">
        <f t="shared" si="22"/>
        <v>310-312</v>
      </c>
      <c r="O251" s="3" t="str">
        <f t="shared" si="21"/>
        <v>A4</v>
      </c>
    </row>
    <row r="252" spans="1:15">
      <c r="A252" s="331">
        <v>17523</v>
      </c>
      <c r="B252" s="66" t="s">
        <v>1362</v>
      </c>
      <c r="C252" s="301" t="s">
        <v>107</v>
      </c>
      <c r="D252" s="3" t="str">
        <f>VLOOKUP(H252,Lich!$H$1:$L$51,4,0)</f>
        <v>10/06/2022</v>
      </c>
      <c r="E252" s="3" t="str">
        <f>VLOOKUP(H252,Lich!$H$1:$L$51,2,0)</f>
        <v>14h00</v>
      </c>
      <c r="F252" s="78" t="s">
        <v>4005</v>
      </c>
      <c r="H252" s="3">
        <f>VLOOKUP(A252,'xep ca'!A:B,2,0)</f>
        <v>15</v>
      </c>
      <c r="I252" s="3" t="str">
        <f t="shared" si="18"/>
        <v>17523N01</v>
      </c>
      <c r="J252" s="301" t="s">
        <v>3420</v>
      </c>
      <c r="K252" s="3">
        <f>VLOOKUP(H252,Lich!$H$1:$L$51,5,0)</f>
        <v>22</v>
      </c>
      <c r="L252" s="18">
        <v>315</v>
      </c>
      <c r="M252" s="3" t="str">
        <f t="shared" si="19"/>
        <v>175</v>
      </c>
      <c r="N252" s="3" t="str">
        <f t="shared" si="22"/>
        <v>320,321,402</v>
      </c>
      <c r="O252" s="3" t="str">
        <f t="shared" si="21"/>
        <v>A4</v>
      </c>
    </row>
    <row r="253" spans="1:15">
      <c r="A253" s="331">
        <v>17542</v>
      </c>
      <c r="B253" s="65" t="s">
        <v>513</v>
      </c>
      <c r="C253" s="301" t="s">
        <v>92</v>
      </c>
      <c r="D253" s="3" t="str">
        <f>VLOOKUP(H253,Lich!$H$1:$L$51,4,0)</f>
        <v>02/06/2022</v>
      </c>
      <c r="E253" s="3" t="str">
        <f>VLOOKUP(H253,Lich!$H$1:$L$51,2,0)</f>
        <v>08h00</v>
      </c>
      <c r="F253" s="78" t="s">
        <v>15</v>
      </c>
      <c r="H253" s="3">
        <f>VLOOKUP(A253,'xep ca'!A:B,2,0)</f>
        <v>20</v>
      </c>
      <c r="I253" s="3" t="str">
        <f t="shared" si="18"/>
        <v>17542N01</v>
      </c>
      <c r="J253" s="301" t="s">
        <v>3421</v>
      </c>
      <c r="K253" s="3">
        <f>VLOOKUP(H253,Lich!$H$1:$L$51,5,0)</f>
        <v>7</v>
      </c>
      <c r="L253" s="18">
        <v>55</v>
      </c>
      <c r="M253" s="3" t="str">
        <f t="shared" si="19"/>
        <v>175</v>
      </c>
      <c r="N253" s="3" t="str">
        <f t="shared" si="22"/>
        <v>310-312</v>
      </c>
      <c r="O253" s="3" t="str">
        <f t="shared" si="21"/>
        <v>A4</v>
      </c>
    </row>
    <row r="254" spans="1:15">
      <c r="A254" s="331">
        <v>17543</v>
      </c>
      <c r="B254" s="66" t="s">
        <v>974</v>
      </c>
      <c r="C254" s="301" t="s">
        <v>97</v>
      </c>
      <c r="D254" s="3" t="str">
        <f>VLOOKUP(H254,Lich!$H$1:$L$51,4,0)</f>
        <v>08/06/2022</v>
      </c>
      <c r="E254" s="3" t="str">
        <f>VLOOKUP(H254,Lich!$H$1:$L$51,2,0)</f>
        <v>14h00</v>
      </c>
      <c r="F254" s="78" t="s">
        <v>4005</v>
      </c>
      <c r="H254" s="3">
        <f>VLOOKUP(A254,'xep ca'!A:B,2,0)</f>
        <v>16</v>
      </c>
      <c r="I254" s="3" t="str">
        <f t="shared" si="18"/>
        <v>17543N02</v>
      </c>
      <c r="J254" s="301" t="s">
        <v>3420</v>
      </c>
      <c r="K254" s="3">
        <f>VLOOKUP(H254,Lich!$H$1:$L$51,5,0)</f>
        <v>18</v>
      </c>
      <c r="L254" s="18">
        <v>35</v>
      </c>
      <c r="M254" s="3" t="str">
        <f t="shared" si="19"/>
        <v>175</v>
      </c>
      <c r="N254" s="3" t="str">
        <f t="shared" si="22"/>
        <v>320,321,402</v>
      </c>
      <c r="O254" s="3" t="str">
        <f t="shared" si="21"/>
        <v>A4</v>
      </c>
    </row>
    <row r="255" spans="1:15">
      <c r="A255" s="331">
        <v>17904</v>
      </c>
      <c r="B255" s="65" t="s">
        <v>1371</v>
      </c>
      <c r="C255" s="301" t="s">
        <v>97</v>
      </c>
      <c r="D255" s="3" t="str">
        <f>VLOOKUP(H255,Lich!$H$1:$L$51,4,0)</f>
        <v>03/06/2022</v>
      </c>
      <c r="E255" s="3" t="str">
        <f>VLOOKUP(H255,Lich!$H$1:$L$51,2,0)</f>
        <v>14h00</v>
      </c>
      <c r="F255" s="78" t="s">
        <v>452</v>
      </c>
      <c r="H255" s="3">
        <f>VLOOKUP(A255,'xep ca'!A:B,2,0)</f>
        <v>17</v>
      </c>
      <c r="I255" s="3" t="str">
        <f t="shared" si="18"/>
        <v>17904N02</v>
      </c>
      <c r="J255" s="301" t="s">
        <v>3422</v>
      </c>
      <c r="K255" s="3">
        <f>VLOOKUP(H255,Lich!$H$1:$L$51,5,0)</f>
        <v>10</v>
      </c>
      <c r="L255" s="18">
        <v>26</v>
      </c>
      <c r="M255" s="3" t="str">
        <f t="shared" si="19"/>
        <v>179</v>
      </c>
      <c r="N255" s="3" t="str">
        <f t="shared" si="22"/>
        <v>311</v>
      </c>
      <c r="O255" s="3" t="str">
        <f t="shared" si="21"/>
        <v>A4</v>
      </c>
    </row>
    <row r="256" spans="1:15">
      <c r="A256" s="331">
        <v>17905</v>
      </c>
      <c r="B256" s="66" t="s">
        <v>506</v>
      </c>
      <c r="C256" s="301" t="s">
        <v>92</v>
      </c>
      <c r="D256" s="3" t="str">
        <f>VLOOKUP(H256,Lich!$H$1:$L$51,4,0)</f>
        <v>03/06/2022</v>
      </c>
      <c r="E256" s="3" t="str">
        <f>VLOOKUP(H256,Lich!$H$1:$L$51,2,0)</f>
        <v>14h00</v>
      </c>
      <c r="F256" s="78" t="s">
        <v>3989</v>
      </c>
      <c r="H256" s="3">
        <f>VLOOKUP(A256,'xep ca'!A:B,2,0)</f>
        <v>17</v>
      </c>
      <c r="I256" s="3" t="str">
        <f t="shared" si="18"/>
        <v>17905N01</v>
      </c>
      <c r="J256" s="301" t="s">
        <v>3422</v>
      </c>
      <c r="K256" s="3">
        <f>VLOOKUP(H256,Lich!$H$1:$L$51,5,0)</f>
        <v>10</v>
      </c>
      <c r="L256" s="18">
        <v>13</v>
      </c>
      <c r="M256" s="3" t="str">
        <f t="shared" si="19"/>
        <v>179</v>
      </c>
      <c r="N256" s="3" t="str">
        <f t="shared" si="22"/>
        <v>312</v>
      </c>
      <c r="O256" s="3" t="str">
        <f t="shared" si="21"/>
        <v>A4</v>
      </c>
    </row>
    <row r="257" spans="1:15">
      <c r="A257" s="331">
        <v>17911</v>
      </c>
      <c r="B257" s="65" t="s">
        <v>1370</v>
      </c>
      <c r="C257" s="301" t="s">
        <v>92</v>
      </c>
      <c r="D257" s="3" t="str">
        <f>VLOOKUP(H257,Lich!$H$1:$L$51,4,0)</f>
        <v>30/05/2022</v>
      </c>
      <c r="E257" s="3" t="str">
        <f>VLOOKUP(H257,Lich!$H$1:$L$51,2,0)</f>
        <v>14h00</v>
      </c>
      <c r="F257" s="78" t="s">
        <v>3970</v>
      </c>
      <c r="H257" s="3">
        <f>VLOOKUP(A257,'xep ca'!A:B,2,0)</f>
        <v>10</v>
      </c>
      <c r="I257" s="3" t="str">
        <f t="shared" si="18"/>
        <v>17911N01</v>
      </c>
      <c r="J257" s="301" t="s">
        <v>3422</v>
      </c>
      <c r="K257" s="3">
        <f>VLOOKUP(H257,Lich!$H$1:$L$51,5,0)</f>
        <v>2</v>
      </c>
      <c r="L257" s="18">
        <v>39</v>
      </c>
      <c r="M257" s="3" t="str">
        <f t="shared" si="19"/>
        <v>179</v>
      </c>
      <c r="N257" s="3" t="str">
        <f t="shared" si="22"/>
        <v>310</v>
      </c>
      <c r="O257" s="3" t="str">
        <f t="shared" si="21"/>
        <v>A4</v>
      </c>
    </row>
    <row r="258" spans="1:15">
      <c r="A258" s="331">
        <v>17913</v>
      </c>
      <c r="B258" s="66" t="s">
        <v>3404</v>
      </c>
      <c r="C258" s="301" t="s">
        <v>92</v>
      </c>
      <c r="D258" s="3" t="str">
        <f>VLOOKUP(H258,Lich!$H$1:$L$51,4,0)</f>
        <v>30/05/2022</v>
      </c>
      <c r="E258" s="3" t="str">
        <f>VLOOKUP(H258,Lich!$H$1:$L$51,2,0)</f>
        <v>14h00</v>
      </c>
      <c r="F258" s="78" t="s">
        <v>452</v>
      </c>
      <c r="H258" s="3">
        <f>VLOOKUP(A258,'xep ca'!A:B,2,0)</f>
        <v>10</v>
      </c>
      <c r="I258" s="3" t="str">
        <f t="shared" ref="I258:I321" si="23">A258&amp;LEFT(C258,3)</f>
        <v>17913N01</v>
      </c>
      <c r="J258" s="301" t="s">
        <v>3422</v>
      </c>
      <c r="K258" s="3">
        <f>VLOOKUP(H258,Lich!$H$1:$L$51,5,0)</f>
        <v>2</v>
      </c>
      <c r="L258" s="18">
        <v>20</v>
      </c>
      <c r="M258" s="3" t="str">
        <f t="shared" ref="M258:M321" si="24">LEFT(A258,3)</f>
        <v>179</v>
      </c>
      <c r="N258" s="3" t="str">
        <f t="shared" si="22"/>
        <v>311</v>
      </c>
      <c r="O258" s="3" t="str">
        <f t="shared" si="21"/>
        <v>A4</v>
      </c>
    </row>
    <row r="259" spans="1:15">
      <c r="A259" s="331">
        <v>18124</v>
      </c>
      <c r="B259" s="66" t="s">
        <v>264</v>
      </c>
      <c r="C259" s="301" t="s">
        <v>110</v>
      </c>
      <c r="D259" s="3" t="str">
        <f>VLOOKUP(H259,Lich!$H$1:$L$51,4,0)</f>
        <v>17/06/2022</v>
      </c>
      <c r="E259" s="3" t="str">
        <f>VLOOKUP(H259,Lich!$H$1:$L$51,2,0)</f>
        <v>08h00</v>
      </c>
      <c r="F259" s="78" t="s">
        <v>3954</v>
      </c>
      <c r="H259" s="3">
        <f>VLOOKUP(A259,'xep ca'!A:B,2,0)</f>
        <v>2</v>
      </c>
      <c r="I259" s="3" t="str">
        <f t="shared" si="23"/>
        <v>18124N02</v>
      </c>
      <c r="J259" s="301" t="s">
        <v>3419</v>
      </c>
      <c r="K259" s="3">
        <f>VLOOKUP(H259,Lich!$H$1:$L$51,5,0)</f>
        <v>33</v>
      </c>
      <c r="L259" s="18">
        <v>85</v>
      </c>
      <c r="M259" s="3" t="str">
        <f t="shared" si="24"/>
        <v>181</v>
      </c>
      <c r="N259" s="3" t="str">
        <f t="shared" si="22"/>
        <v>Tầng 2</v>
      </c>
      <c r="O259" s="3" t="str">
        <f t="shared" si="21"/>
        <v>C2</v>
      </c>
    </row>
    <row r="260" spans="1:15">
      <c r="A260" s="331">
        <v>18125</v>
      </c>
      <c r="B260" s="65" t="s">
        <v>265</v>
      </c>
      <c r="C260" s="301" t="s">
        <v>98</v>
      </c>
      <c r="D260" s="3" t="str">
        <f>VLOOKUP(H260,Lich!$H$1:$L$51,4,0)</f>
        <v>01/06/2022</v>
      </c>
      <c r="E260" s="3" t="str">
        <f>VLOOKUP(H260,Lich!$H$1:$L$51,2,0)</f>
        <v>08h00</v>
      </c>
      <c r="F260" s="78" t="s">
        <v>1022</v>
      </c>
      <c r="H260" s="3">
        <f>VLOOKUP(A260,'xep ca'!A:B,2,0)</f>
        <v>3</v>
      </c>
      <c r="I260" s="3" t="str">
        <f t="shared" si="23"/>
        <v>18125N09</v>
      </c>
      <c r="J260" s="301" t="s">
        <v>3419</v>
      </c>
      <c r="K260" s="3">
        <f>VLOOKUP(H260,Lich!$H$1:$L$51,5,0)</f>
        <v>5</v>
      </c>
      <c r="L260" s="18">
        <v>15</v>
      </c>
      <c r="M260" s="3" t="str">
        <f t="shared" si="24"/>
        <v>181</v>
      </c>
      <c r="N260" s="3" t="str">
        <f t="shared" si="22"/>
        <v>205</v>
      </c>
      <c r="O260" s="3" t="str">
        <f t="shared" si="21"/>
        <v>C2</v>
      </c>
    </row>
    <row r="261" spans="1:15">
      <c r="A261" s="331">
        <v>18131</v>
      </c>
      <c r="B261" s="65" t="s">
        <v>1377</v>
      </c>
      <c r="C261" s="301" t="s">
        <v>107</v>
      </c>
      <c r="D261" s="3" t="str">
        <f>VLOOKUP(H261,Lich!$H$1:$L$51,4,0)</f>
        <v>17/06/2022</v>
      </c>
      <c r="E261" s="3" t="str">
        <f>VLOOKUP(H261,Lich!$H$1:$L$51,2,0)</f>
        <v>08h00</v>
      </c>
      <c r="F261" s="78" t="s">
        <v>3955</v>
      </c>
      <c r="H261" s="3">
        <f>VLOOKUP(A261,'xep ca'!A:B,2,0)</f>
        <v>2</v>
      </c>
      <c r="I261" s="3" t="str">
        <f t="shared" si="23"/>
        <v>18131N01</v>
      </c>
      <c r="J261" s="301" t="s">
        <v>3419</v>
      </c>
      <c r="K261" s="3">
        <f>VLOOKUP(H261,Lich!$H$1:$L$51,5,0)</f>
        <v>33</v>
      </c>
      <c r="L261" s="18">
        <v>227</v>
      </c>
      <c r="M261" s="3" t="str">
        <f t="shared" si="24"/>
        <v>181</v>
      </c>
      <c r="N261" s="3" t="str">
        <f t="shared" si="22"/>
        <v>Tầng 3,4</v>
      </c>
      <c r="O261" s="3" t="str">
        <f t="shared" si="21"/>
        <v>C2</v>
      </c>
    </row>
    <row r="262" spans="1:15">
      <c r="A262" s="331">
        <v>18201</v>
      </c>
      <c r="B262" s="65" t="s">
        <v>267</v>
      </c>
      <c r="C262" s="301" t="s">
        <v>103</v>
      </c>
      <c r="D262" s="3" t="str">
        <f>VLOOKUP(H262,Lich!$H$1:$L$51,4,0)</f>
        <v>13/06/2022</v>
      </c>
      <c r="E262" s="3" t="str">
        <f>VLOOKUP(H262,Lich!$H$1:$L$51,2,0)</f>
        <v>08h00</v>
      </c>
      <c r="F262" s="78" t="s">
        <v>279</v>
      </c>
      <c r="H262" s="3">
        <f>VLOOKUP(A262,'xep ca'!A:B,2,0)</f>
        <v>7</v>
      </c>
      <c r="I262" s="3" t="str">
        <f t="shared" si="23"/>
        <v>18201N01</v>
      </c>
      <c r="J262" s="301" t="s">
        <v>3419</v>
      </c>
      <c r="K262" s="3">
        <f>VLOOKUP(H262,Lich!$H$1:$L$51,5,0)</f>
        <v>25</v>
      </c>
      <c r="L262" s="18">
        <v>104</v>
      </c>
      <c r="M262" s="3" t="str">
        <f t="shared" si="24"/>
        <v>182</v>
      </c>
      <c r="N262" s="3" t="str">
        <f t="shared" si="22"/>
        <v>Tầng 5</v>
      </c>
      <c r="O262" s="3" t="str">
        <f t="shared" si="21"/>
        <v>C2</v>
      </c>
    </row>
    <row r="263" spans="1:15">
      <c r="A263" s="331">
        <v>18302</v>
      </c>
      <c r="B263" s="65" t="s">
        <v>175</v>
      </c>
      <c r="C263" s="301" t="s">
        <v>141</v>
      </c>
      <c r="D263" s="3" t="str">
        <f>VLOOKUP(H263,Lich!$H$1:$L$51,4,0)</f>
        <v>15/06/2022</v>
      </c>
      <c r="E263" s="3" t="str">
        <f>VLOOKUP(H263,Lich!$H$1:$L$51,2,0)</f>
        <v>08h00</v>
      </c>
      <c r="F263" s="78" t="s">
        <v>3966</v>
      </c>
      <c r="H263" s="3">
        <f>VLOOKUP(A263,'xep ca'!A:B,2,0)</f>
        <v>8</v>
      </c>
      <c r="I263" s="3" t="str">
        <f t="shared" si="23"/>
        <v>18302N02</v>
      </c>
      <c r="J263" s="301" t="s">
        <v>3419</v>
      </c>
      <c r="K263" s="3">
        <f>VLOOKUP(H263,Lich!$H$1:$L$51,5,0)</f>
        <v>29</v>
      </c>
      <c r="L263" s="18">
        <v>63</v>
      </c>
      <c r="M263" s="3" t="str">
        <f t="shared" si="24"/>
        <v>183</v>
      </c>
      <c r="N263" s="3" t="str">
        <f t="shared" si="22"/>
        <v>204,205</v>
      </c>
      <c r="O263" s="3" t="str">
        <f t="shared" si="21"/>
        <v>C2</v>
      </c>
    </row>
    <row r="264" spans="1:15">
      <c r="A264" s="331">
        <v>18304</v>
      </c>
      <c r="B264" s="65" t="s">
        <v>514</v>
      </c>
      <c r="C264" s="301" t="s">
        <v>3854</v>
      </c>
      <c r="D264" s="3" t="str">
        <f>VLOOKUP(H264,Lich!$H$1:$L$51,4,0)</f>
        <v>01/06/2022</v>
      </c>
      <c r="E264" s="3" t="str">
        <f>VLOOKUP(H264,Lich!$H$1:$L$51,2,0)</f>
        <v>08h00</v>
      </c>
      <c r="F264" s="78" t="s">
        <v>3958</v>
      </c>
      <c r="H264" s="3">
        <f>VLOOKUP(A264,'xep ca'!A:B,2,0)</f>
        <v>3</v>
      </c>
      <c r="I264" s="3" t="str">
        <f t="shared" si="23"/>
        <v>18304N01</v>
      </c>
      <c r="J264" s="301" t="s">
        <v>3419</v>
      </c>
      <c r="K264" s="3">
        <f>VLOOKUP(H264,Lich!$H$1:$L$51,5,0)</f>
        <v>5</v>
      </c>
      <c r="L264" s="18">
        <v>802</v>
      </c>
      <c r="M264" s="3" t="str">
        <f t="shared" si="24"/>
        <v>183</v>
      </c>
      <c r="N264" s="3" t="str">
        <f t="shared" si="22"/>
        <v>Nhà</v>
      </c>
      <c r="O264" s="3" t="e">
        <f t="shared" si="21"/>
        <v>#VALUE!</v>
      </c>
    </row>
    <row r="265" spans="1:15">
      <c r="A265" s="331">
        <v>18405</v>
      </c>
      <c r="B265" s="65" t="s">
        <v>976</v>
      </c>
      <c r="C265" s="301" t="s">
        <v>1011</v>
      </c>
      <c r="D265" s="3" t="str">
        <f>VLOOKUP(H265,Lich!$H$1:$L$51,4,0)</f>
        <v>06/06/2022</v>
      </c>
      <c r="E265" s="3" t="str">
        <f>VLOOKUP(H265,Lich!$H$1:$L$51,2,0)</f>
        <v>08h00</v>
      </c>
      <c r="F265" s="78" t="s">
        <v>113</v>
      </c>
      <c r="H265" s="3">
        <f>VLOOKUP(A265,'xep ca'!A:B,2,0)</f>
        <v>4</v>
      </c>
      <c r="I265" s="3" t="str">
        <f t="shared" si="23"/>
        <v>18405N01</v>
      </c>
      <c r="J265" s="301" t="s">
        <v>3419</v>
      </c>
      <c r="K265" s="3">
        <f>VLOOKUP(H265,Lich!$H$1:$L$51,5,0)</f>
        <v>13</v>
      </c>
      <c r="L265" s="18">
        <v>1405</v>
      </c>
      <c r="M265" s="3" t="str">
        <f t="shared" si="24"/>
        <v>184</v>
      </c>
      <c r="N265" s="3" t="str">
        <f t="shared" si="22"/>
        <v>Nhà</v>
      </c>
      <c r="O265" s="3" t="e">
        <f t="shared" si="21"/>
        <v>#VALUE!</v>
      </c>
    </row>
    <row r="266" spans="1:15">
      <c r="A266" s="331">
        <v>18504</v>
      </c>
      <c r="B266" s="66" t="s">
        <v>323</v>
      </c>
      <c r="C266" s="301" t="s">
        <v>103</v>
      </c>
      <c r="D266" s="3" t="str">
        <f>VLOOKUP(H266,Lich!$H$1:$L$51,4,0)</f>
        <v>30/05/2022</v>
      </c>
      <c r="E266" s="3" t="str">
        <f>VLOOKUP(H266,Lich!$H$1:$L$51,2,0)</f>
        <v>08h00</v>
      </c>
      <c r="F266" s="78" t="s">
        <v>1021</v>
      </c>
      <c r="H266" s="3">
        <f>VLOOKUP(A266,'xep ca'!A:B,2,0)</f>
        <v>1</v>
      </c>
      <c r="I266" s="3" t="str">
        <f t="shared" si="23"/>
        <v>18504N01</v>
      </c>
      <c r="J266" s="301" t="s">
        <v>3420</v>
      </c>
      <c r="K266" s="3">
        <f>VLOOKUP(H266,Lich!$H$1:$L$51,5,0)</f>
        <v>1</v>
      </c>
      <c r="L266" s="1">
        <v>92</v>
      </c>
      <c r="M266" s="3" t="str">
        <f t="shared" si="24"/>
        <v>185</v>
      </c>
      <c r="N266" s="3" t="str">
        <f t="shared" si="22"/>
        <v>Tầng 3</v>
      </c>
      <c r="O266" s="3" t="str">
        <f t="shared" ref="O266:O297" si="25">IF(LEFT(F266,3)="Nhà",MID(F266,FIND("(",F266)+1,FIND(")",F266)-FIND("(",F266)-1),RIGHT(F266,2))</f>
        <v>C2</v>
      </c>
    </row>
    <row r="267" spans="1:15">
      <c r="A267" s="331">
        <v>19101</v>
      </c>
      <c r="B267" s="66" t="s">
        <v>515</v>
      </c>
      <c r="C267" s="301" t="s">
        <v>1011</v>
      </c>
      <c r="D267" s="3" t="str">
        <f>VLOOKUP(H267,Lich!$H$1:$L$51,4,0)</f>
        <v>08/06/2022</v>
      </c>
      <c r="E267" s="3" t="str">
        <f>VLOOKUP(H267,Lich!$H$1:$L$51,2,0)</f>
        <v>08h00</v>
      </c>
      <c r="F267" s="78" t="s">
        <v>441</v>
      </c>
      <c r="H267" s="3">
        <f>VLOOKUP(A267,'xep ca'!A:B,2,0)</f>
        <v>5</v>
      </c>
      <c r="I267" s="3" t="str">
        <f t="shared" si="23"/>
        <v>19101N01</v>
      </c>
      <c r="J267" s="301" t="s">
        <v>3419</v>
      </c>
      <c r="K267" s="3">
        <f>VLOOKUP(H267,Lich!$H$1:$L$51,5,0)</f>
        <v>17</v>
      </c>
      <c r="L267" s="18">
        <v>2392</v>
      </c>
      <c r="M267" s="3" t="str">
        <f t="shared" si="24"/>
        <v>191</v>
      </c>
      <c r="N267" s="3" t="str">
        <f t="shared" si="22"/>
        <v>Nhà</v>
      </c>
      <c r="O267" s="3" t="e">
        <f t="shared" si="25"/>
        <v>#VALUE!</v>
      </c>
    </row>
    <row r="268" spans="1:15">
      <c r="A268" s="331">
        <v>19105</v>
      </c>
      <c r="B268" s="66" t="s">
        <v>1388</v>
      </c>
      <c r="C268" s="301" t="s">
        <v>108</v>
      </c>
      <c r="D268" s="3" t="str">
        <f>VLOOKUP(H268,Lich!$H$1:$L$51,4,0)</f>
        <v>13/06/2022</v>
      </c>
      <c r="E268" s="3" t="str">
        <f>VLOOKUP(H268,Lich!$H$1:$L$51,2,0)</f>
        <v>08h00</v>
      </c>
      <c r="F268" s="78" t="s">
        <v>1032</v>
      </c>
      <c r="H268" s="3">
        <f>VLOOKUP(A268,'xep ca'!A:B,2,0)</f>
        <v>7</v>
      </c>
      <c r="I268" s="3" t="str">
        <f t="shared" si="23"/>
        <v>19105N01</v>
      </c>
      <c r="J268" s="301" t="s">
        <v>3419</v>
      </c>
      <c r="K268" s="3">
        <f>VLOOKUP(H268,Lich!$H$1:$L$51,5,0)</f>
        <v>25</v>
      </c>
      <c r="L268" s="18">
        <v>114</v>
      </c>
      <c r="M268" s="3" t="str">
        <f t="shared" si="24"/>
        <v>191</v>
      </c>
      <c r="N268" s="3" t="str">
        <f t="shared" si="22"/>
        <v>Tầng 6</v>
      </c>
      <c r="O268" s="3" t="str">
        <f t="shared" si="25"/>
        <v>C2</v>
      </c>
    </row>
    <row r="269" spans="1:15">
      <c r="A269" s="331">
        <v>19201</v>
      </c>
      <c r="B269" s="65" t="s">
        <v>16</v>
      </c>
      <c r="C269" s="301" t="s">
        <v>3855</v>
      </c>
      <c r="D269" s="3" t="str">
        <f>VLOOKUP(H269,Lich!$H$1:$L$51,4,0)</f>
        <v>10/06/2022</v>
      </c>
      <c r="E269" s="3" t="str">
        <f>VLOOKUP(H269,Lich!$H$1:$L$51,2,0)</f>
        <v>14h00</v>
      </c>
      <c r="F269" s="78" t="s">
        <v>113</v>
      </c>
      <c r="H269" s="3">
        <f>VLOOKUP(A269,'xep ca'!A:B,2,0)</f>
        <v>15</v>
      </c>
      <c r="I269" s="3" t="str">
        <f t="shared" si="23"/>
        <v>19201N05</v>
      </c>
      <c r="J269" s="301" t="s">
        <v>3420</v>
      </c>
      <c r="K269" s="3">
        <f>VLOOKUP(H269,Lich!$H$1:$L$51,5,0)</f>
        <v>22</v>
      </c>
      <c r="L269" s="18">
        <v>1387</v>
      </c>
      <c r="M269" s="3" t="str">
        <f t="shared" si="24"/>
        <v>192</v>
      </c>
      <c r="N269" s="3" t="str">
        <f t="shared" si="22"/>
        <v>Nhà</v>
      </c>
      <c r="O269" s="3" t="e">
        <f t="shared" si="25"/>
        <v>#VALUE!</v>
      </c>
    </row>
    <row r="270" spans="1:15">
      <c r="A270" s="331">
        <v>19202</v>
      </c>
      <c r="B270" s="65" t="s">
        <v>1391</v>
      </c>
      <c r="C270" s="301" t="s">
        <v>108</v>
      </c>
      <c r="D270" s="3" t="str">
        <f>VLOOKUP(H270,Lich!$H$1:$L$51,4,0)</f>
        <v>13/06/2022</v>
      </c>
      <c r="E270" s="3" t="str">
        <f>VLOOKUP(H270,Lich!$H$1:$L$51,2,0)</f>
        <v>14h00</v>
      </c>
      <c r="F270" s="78" t="s">
        <v>4039</v>
      </c>
      <c r="H270" s="3">
        <f>VLOOKUP(A270,'xep ca'!A:B,2,0)</f>
        <v>21</v>
      </c>
      <c r="I270" s="3" t="str">
        <f t="shared" si="23"/>
        <v>19202N01</v>
      </c>
      <c r="J270" s="301" t="s">
        <v>3421</v>
      </c>
      <c r="K270" s="3">
        <f>VLOOKUP(H270,Lich!$H$1:$L$51,5,0)</f>
        <v>26</v>
      </c>
      <c r="L270" s="18">
        <v>85</v>
      </c>
      <c r="M270" s="3" t="str">
        <f t="shared" si="24"/>
        <v>192</v>
      </c>
      <c r="N270" s="3" t="str">
        <f t="shared" si="22"/>
        <v>Tầng 5</v>
      </c>
      <c r="O270" s="3" t="str">
        <f t="shared" si="25"/>
        <v>C1</v>
      </c>
    </row>
    <row r="271" spans="1:15">
      <c r="A271" s="331">
        <v>19301</v>
      </c>
      <c r="B271" s="65" t="s">
        <v>183</v>
      </c>
      <c r="C271" s="301" t="s">
        <v>103</v>
      </c>
      <c r="D271" s="3" t="str">
        <f>VLOOKUP(H271,Lich!$H$1:$L$51,4,0)</f>
        <v>06/06/2022</v>
      </c>
      <c r="E271" s="3" t="str">
        <f>VLOOKUP(H271,Lich!$H$1:$L$51,2,0)</f>
        <v>14h00</v>
      </c>
      <c r="F271" s="78" t="s">
        <v>3955</v>
      </c>
      <c r="H271" s="3">
        <v>13</v>
      </c>
      <c r="I271" s="3" t="str">
        <f t="shared" si="23"/>
        <v>19301N01</v>
      </c>
      <c r="J271" s="301" t="s">
        <v>3421</v>
      </c>
      <c r="K271" s="3">
        <f>VLOOKUP(H271,Lich!$H$1:$L$51,5,0)</f>
        <v>14</v>
      </c>
      <c r="L271" s="18">
        <v>215</v>
      </c>
      <c r="M271" s="3" t="str">
        <f t="shared" si="24"/>
        <v>193</v>
      </c>
      <c r="N271" s="3" t="str">
        <f t="shared" si="22"/>
        <v>Tầng 3,4</v>
      </c>
      <c r="O271" s="3" t="str">
        <f t="shared" si="25"/>
        <v>C2</v>
      </c>
    </row>
    <row r="272" spans="1:15">
      <c r="A272" s="331">
        <v>19401</v>
      </c>
      <c r="B272" s="66" t="s">
        <v>516</v>
      </c>
      <c r="C272" s="301" t="s">
        <v>3856</v>
      </c>
      <c r="D272" s="3" t="str">
        <f>VLOOKUP(H272,Lich!$H$1:$L$51,4,0)</f>
        <v>10/06/2022</v>
      </c>
      <c r="E272" s="3" t="str">
        <f>VLOOKUP(H272,Lich!$H$1:$L$51,2,0)</f>
        <v>08h00</v>
      </c>
      <c r="F272" s="78" t="s">
        <v>3963</v>
      </c>
      <c r="H272" s="3">
        <f>VLOOKUP(A272,'xep ca'!A:B,2,0)</f>
        <v>6</v>
      </c>
      <c r="I272" s="3" t="str">
        <f t="shared" si="23"/>
        <v>19401N01</v>
      </c>
      <c r="J272" s="301" t="s">
        <v>3419</v>
      </c>
      <c r="K272" s="3">
        <f>VLOOKUP(H272,Lich!$H$1:$L$51,5,0)</f>
        <v>21</v>
      </c>
      <c r="L272" s="18">
        <v>1273</v>
      </c>
      <c r="M272" s="3" t="str">
        <f t="shared" si="24"/>
        <v>194</v>
      </c>
      <c r="N272" s="3" t="str">
        <f t="shared" si="22"/>
        <v>Nhà C1</v>
      </c>
      <c r="O272" s="3" t="str">
        <f t="shared" si="25"/>
        <v>1)</v>
      </c>
    </row>
    <row r="273" spans="1:15">
      <c r="A273" s="331">
        <v>19501</v>
      </c>
      <c r="B273" s="65" t="s">
        <v>979</v>
      </c>
      <c r="C273" s="301" t="s">
        <v>3857</v>
      </c>
      <c r="D273" s="3" t="str">
        <f>VLOOKUP(H273,Lich!$H$1:$L$51,4,0)</f>
        <v>01/06/2022</v>
      </c>
      <c r="E273" s="3" t="str">
        <f>VLOOKUP(H273,Lich!$H$1:$L$51,2,0)</f>
        <v>14h00</v>
      </c>
      <c r="F273" s="78" t="s">
        <v>441</v>
      </c>
      <c r="H273" s="3">
        <f>VLOOKUP(A273,'xep ca'!A:B,2,0)</f>
        <v>18</v>
      </c>
      <c r="I273" s="3" t="str">
        <f t="shared" si="23"/>
        <v>19501N03</v>
      </c>
      <c r="J273" s="301" t="s">
        <v>3420</v>
      </c>
      <c r="K273" s="3">
        <f>VLOOKUP(H273,Lich!$H$1:$L$51,5,0)</f>
        <v>6</v>
      </c>
      <c r="L273" s="18">
        <v>1417</v>
      </c>
      <c r="M273" s="3" t="str">
        <f t="shared" si="24"/>
        <v>195</v>
      </c>
      <c r="N273" s="3" t="str">
        <f t="shared" si="22"/>
        <v>Nhà</v>
      </c>
      <c r="O273" s="3" t="e">
        <f t="shared" si="25"/>
        <v>#VALUE!</v>
      </c>
    </row>
    <row r="274" spans="1:15">
      <c r="A274" s="331">
        <v>22152</v>
      </c>
      <c r="B274" s="65" t="s">
        <v>1398</v>
      </c>
      <c r="C274" s="301" t="s">
        <v>108</v>
      </c>
      <c r="D274" s="3" t="str">
        <f>VLOOKUP(H274,Lich!$H$1:$L$51,4,0)</f>
        <v>31/05/2022</v>
      </c>
      <c r="E274" s="3" t="str">
        <f>VLOOKUP(H274,Lich!$H$1:$L$51,2,0)</f>
        <v>08h00</v>
      </c>
      <c r="F274" s="78" t="s">
        <v>4010</v>
      </c>
      <c r="H274" s="3">
        <f>VLOOKUP(A274,'xep ca'!A:B,2,0)</f>
        <v>19</v>
      </c>
      <c r="I274" s="3" t="str">
        <f t="shared" si="23"/>
        <v>22152N01</v>
      </c>
      <c r="J274" s="301" t="s">
        <v>3421</v>
      </c>
      <c r="K274" s="3">
        <f>VLOOKUP(H274,Lich!$H$1:$L$51,5,0)</f>
        <v>3</v>
      </c>
      <c r="L274" s="18">
        <v>85</v>
      </c>
      <c r="M274" s="3" t="str">
        <f t="shared" si="24"/>
        <v>221</v>
      </c>
      <c r="N274" s="3" t="str">
        <f t="shared" si="22"/>
        <v>601,603,604</v>
      </c>
      <c r="O274" s="3" t="str">
        <f t="shared" si="25"/>
        <v>C1</v>
      </c>
    </row>
    <row r="275" spans="1:15">
      <c r="A275" s="331">
        <v>22153</v>
      </c>
      <c r="B275" s="65" t="s">
        <v>401</v>
      </c>
      <c r="C275" s="301" t="s">
        <v>108</v>
      </c>
      <c r="D275" s="3" t="str">
        <f>VLOOKUP(H275,Lich!$H$1:$L$51,4,0)</f>
        <v>10/06/2022</v>
      </c>
      <c r="E275" s="3" t="str">
        <f>VLOOKUP(H275,Lich!$H$1:$L$51,2,0)</f>
        <v>14h00</v>
      </c>
      <c r="F275" s="78" t="s">
        <v>285</v>
      </c>
      <c r="H275" s="3">
        <f>VLOOKUP(A275,'xep ca'!A:B,2,0)</f>
        <v>15</v>
      </c>
      <c r="I275" s="3" t="str">
        <f t="shared" si="23"/>
        <v>22153N01</v>
      </c>
      <c r="J275" s="301" t="s">
        <v>3420</v>
      </c>
      <c r="K275" s="3">
        <f>VLOOKUP(H275,Lich!$H$1:$L$51,5,0)</f>
        <v>22</v>
      </c>
      <c r="L275" s="18">
        <v>67</v>
      </c>
      <c r="M275" s="3" t="str">
        <f t="shared" si="24"/>
        <v>221</v>
      </c>
      <c r="N275" s="3" t="str">
        <f t="shared" si="22"/>
        <v>506,507</v>
      </c>
      <c r="O275" s="3" t="str">
        <f t="shared" si="25"/>
        <v>C2</v>
      </c>
    </row>
    <row r="276" spans="1:15">
      <c r="A276" s="331">
        <v>22154</v>
      </c>
      <c r="B276" s="65" t="s">
        <v>171</v>
      </c>
      <c r="C276" s="301" t="s">
        <v>108</v>
      </c>
      <c r="D276" s="3" t="str">
        <f>VLOOKUP(H276,Lich!$H$1:$L$51,4,0)</f>
        <v>04/06/2022</v>
      </c>
      <c r="E276" s="3" t="str">
        <f>VLOOKUP(H276,Lich!$H$1:$L$51,2,0)</f>
        <v>08h00</v>
      </c>
      <c r="F276" s="78" t="s">
        <v>1039</v>
      </c>
      <c r="H276" s="3">
        <f>VLOOKUP(A276,'xep ca'!A:B,2,0)</f>
        <v>14</v>
      </c>
      <c r="I276" s="3" t="str">
        <f t="shared" si="23"/>
        <v>22154N01</v>
      </c>
      <c r="J276" s="301" t="s">
        <v>3420</v>
      </c>
      <c r="K276" s="3">
        <f>VLOOKUP(H276,Lich!$H$1:$L$51,5,0)</f>
        <v>11</v>
      </c>
      <c r="L276" s="18">
        <v>80</v>
      </c>
      <c r="M276" s="3" t="str">
        <f t="shared" si="24"/>
        <v>221</v>
      </c>
      <c r="N276" s="3" t="str">
        <f t="shared" si="22"/>
        <v>603,604</v>
      </c>
      <c r="O276" s="3" t="str">
        <f t="shared" si="25"/>
        <v>C1</v>
      </c>
    </row>
    <row r="277" spans="1:15">
      <c r="A277" s="331">
        <v>22155</v>
      </c>
      <c r="B277" s="65" t="s">
        <v>1399</v>
      </c>
      <c r="C277" s="301" t="s">
        <v>108</v>
      </c>
      <c r="D277" s="3" t="str">
        <f>VLOOKUP(H277,Lich!$H$1:$L$51,4,0)</f>
        <v>02/06/2022</v>
      </c>
      <c r="E277" s="3" t="str">
        <f>VLOOKUP(H277,Lich!$H$1:$L$51,2,0)</f>
        <v>08h00</v>
      </c>
      <c r="F277" s="78" t="s">
        <v>4013</v>
      </c>
      <c r="H277" s="3">
        <f>VLOOKUP(A277,'xep ca'!A:B,2,0)</f>
        <v>20</v>
      </c>
      <c r="I277" s="3" t="str">
        <f t="shared" si="23"/>
        <v>22155N01</v>
      </c>
      <c r="J277" s="301" t="s">
        <v>3421</v>
      </c>
      <c r="K277" s="3">
        <f>VLOOKUP(H277,Lich!$H$1:$L$51,5,0)</f>
        <v>7</v>
      </c>
      <c r="L277" s="18">
        <v>101</v>
      </c>
      <c r="M277" s="3" t="str">
        <f t="shared" si="24"/>
        <v>221</v>
      </c>
      <c r="N277" s="3" t="str">
        <f t="shared" si="22"/>
        <v>601-604</v>
      </c>
      <c r="O277" s="3" t="str">
        <f t="shared" si="25"/>
        <v>C1</v>
      </c>
    </row>
    <row r="278" spans="1:15">
      <c r="A278" s="331">
        <v>22158</v>
      </c>
      <c r="B278" s="65" t="s">
        <v>1400</v>
      </c>
      <c r="C278" s="301" t="s">
        <v>108</v>
      </c>
      <c r="D278" s="3" t="str">
        <f>VLOOKUP(H278,Lich!$H$1:$L$51,4,0)</f>
        <v>13/06/2022</v>
      </c>
      <c r="E278" s="3" t="str">
        <f>VLOOKUP(H278,Lich!$H$1:$L$51,2,0)</f>
        <v>14h00</v>
      </c>
      <c r="F278" s="78" t="s">
        <v>281</v>
      </c>
      <c r="H278" s="3">
        <f>VLOOKUP(A278,'xep ca'!A:B,2,0)</f>
        <v>21</v>
      </c>
      <c r="I278" s="3" t="str">
        <f t="shared" si="23"/>
        <v>22158N01</v>
      </c>
      <c r="J278" s="301" t="s">
        <v>3421</v>
      </c>
      <c r="K278" s="3">
        <f>VLOOKUP(H278,Lich!$H$1:$L$51,5,0)</f>
        <v>26</v>
      </c>
      <c r="L278" s="18">
        <v>89</v>
      </c>
      <c r="M278" s="3" t="str">
        <f t="shared" si="24"/>
        <v>221</v>
      </c>
      <c r="N278" s="3" t="str">
        <f t="shared" si="22"/>
        <v>501-503</v>
      </c>
      <c r="O278" s="3" t="str">
        <f t="shared" si="25"/>
        <v>C2</v>
      </c>
    </row>
    <row r="279" spans="1:15">
      <c r="A279" s="331">
        <v>22160</v>
      </c>
      <c r="B279" s="66" t="s">
        <v>1401</v>
      </c>
      <c r="C279" s="301" t="s">
        <v>92</v>
      </c>
      <c r="D279" s="3" t="str">
        <f>VLOOKUP(H279,Lich!$H$1:$L$51,4,0)</f>
        <v>07/06/2022</v>
      </c>
      <c r="E279" s="3" t="str">
        <f>VLOOKUP(H279,Lich!$H$1:$L$51,2,0)</f>
        <v>08h00</v>
      </c>
      <c r="F279" s="78" t="s">
        <v>4025</v>
      </c>
      <c r="H279" s="3">
        <f>VLOOKUP(A279,'xep ca'!A:B,2,0)</f>
        <v>22</v>
      </c>
      <c r="I279" s="3" t="str">
        <f t="shared" si="23"/>
        <v>22160N01</v>
      </c>
      <c r="J279" s="301" t="s">
        <v>3421</v>
      </c>
      <c r="K279" s="3">
        <f>VLOOKUP(H279,Lich!$H$1:$L$51,5,0)</f>
        <v>15</v>
      </c>
      <c r="L279" s="18">
        <v>54</v>
      </c>
      <c r="M279" s="3" t="str">
        <f t="shared" si="24"/>
        <v>221</v>
      </c>
      <c r="N279" s="3" t="str">
        <f t="shared" si="22"/>
        <v>501,502</v>
      </c>
      <c r="O279" s="3" t="str">
        <f t="shared" si="25"/>
        <v>C2</v>
      </c>
    </row>
    <row r="280" spans="1:15">
      <c r="A280" s="331">
        <v>22166</v>
      </c>
      <c r="B280" s="65" t="s">
        <v>1402</v>
      </c>
      <c r="C280" s="301" t="s">
        <v>92</v>
      </c>
      <c r="D280" s="3" t="str">
        <f>VLOOKUP(H280,Lich!$H$1:$L$51,4,0)</f>
        <v>03/06/2022</v>
      </c>
      <c r="E280" s="3" t="str">
        <f>VLOOKUP(H280,Lich!$H$1:$L$51,2,0)</f>
        <v>14h00</v>
      </c>
      <c r="F280" s="78" t="s">
        <v>200</v>
      </c>
      <c r="H280" s="3">
        <f>VLOOKUP(A280,'xep ca'!A:B,2,0)</f>
        <v>17</v>
      </c>
      <c r="I280" s="3" t="str">
        <f t="shared" si="23"/>
        <v>22166N01</v>
      </c>
      <c r="J280" s="301" t="s">
        <v>3422</v>
      </c>
      <c r="K280" s="3">
        <f>VLOOKUP(H280,Lich!$H$1:$L$51,5,0)</f>
        <v>10</v>
      </c>
      <c r="L280" s="18">
        <v>14</v>
      </c>
      <c r="M280" s="3" t="str">
        <f t="shared" si="24"/>
        <v>221</v>
      </c>
      <c r="N280" s="3" t="str">
        <f t="shared" si="22"/>
        <v>601</v>
      </c>
      <c r="O280" s="3" t="str">
        <f t="shared" si="25"/>
        <v>C1</v>
      </c>
    </row>
    <row r="281" spans="1:15">
      <c r="A281" s="331">
        <v>22167</v>
      </c>
      <c r="B281" s="66" t="s">
        <v>1394</v>
      </c>
      <c r="C281" s="301" t="s">
        <v>92</v>
      </c>
      <c r="D281" s="3" t="str">
        <f>VLOOKUP(H281,Lich!$H$1:$L$51,4,0)</f>
        <v>30/05/2022</v>
      </c>
      <c r="E281" s="3" t="str">
        <f>VLOOKUP(H281,Lich!$H$1:$L$51,2,0)</f>
        <v>14h00</v>
      </c>
      <c r="F281" s="78" t="s">
        <v>200</v>
      </c>
      <c r="H281" s="3">
        <f>VLOOKUP(A281,'xep ca'!A:B,2,0)</f>
        <v>10</v>
      </c>
      <c r="I281" s="3" t="str">
        <f t="shared" si="23"/>
        <v>22167N01</v>
      </c>
      <c r="J281" s="301" t="s">
        <v>3422</v>
      </c>
      <c r="K281" s="3">
        <f>VLOOKUP(H281,Lich!$H$1:$L$51,5,0)</f>
        <v>2</v>
      </c>
      <c r="L281" s="18">
        <v>18</v>
      </c>
      <c r="M281" s="3" t="str">
        <f t="shared" si="24"/>
        <v>221</v>
      </c>
      <c r="N281" s="3" t="str">
        <f t="shared" si="22"/>
        <v>601</v>
      </c>
      <c r="O281" s="3" t="str">
        <f t="shared" si="25"/>
        <v>C1</v>
      </c>
    </row>
    <row r="282" spans="1:15">
      <c r="A282" s="331">
        <v>22170</v>
      </c>
      <c r="B282" s="66" t="s">
        <v>1403</v>
      </c>
      <c r="C282" s="301" t="s">
        <v>142</v>
      </c>
      <c r="D282" s="3" t="str">
        <f>VLOOKUP(H282,Lich!$H$1:$L$51,4,0)</f>
        <v>17/06/2022</v>
      </c>
      <c r="E282" s="3" t="str">
        <f>VLOOKUP(H282,Lich!$H$1:$L$51,2,0)</f>
        <v>14h00</v>
      </c>
      <c r="F282" s="78" t="s">
        <v>919</v>
      </c>
      <c r="H282" s="3">
        <v>11</v>
      </c>
      <c r="I282" s="3" t="str">
        <f t="shared" si="23"/>
        <v>22170N01</v>
      </c>
      <c r="J282" s="301" t="s">
        <v>3419</v>
      </c>
      <c r="K282" s="3">
        <f>VLOOKUP(H282,Lich!$H$1:$L$51,5,0)</f>
        <v>34</v>
      </c>
      <c r="L282" s="18">
        <v>519</v>
      </c>
      <c r="M282" s="3" t="str">
        <f t="shared" si="24"/>
        <v>221</v>
      </c>
      <c r="N282" s="3" t="str">
        <f t="shared" si="22"/>
        <v>Tầng 7-9</v>
      </c>
      <c r="O282" s="3" t="str">
        <f t="shared" si="25"/>
        <v>C1</v>
      </c>
    </row>
    <row r="283" spans="1:15">
      <c r="A283" s="331">
        <v>22201</v>
      </c>
      <c r="B283" s="66" t="s">
        <v>184</v>
      </c>
      <c r="C283" s="301" t="s">
        <v>270</v>
      </c>
      <c r="D283" s="3" t="str">
        <f>VLOOKUP(H283,Lich!$H$1:$L$51,4,0)</f>
        <v>01/06/2022</v>
      </c>
      <c r="E283" s="3" t="str">
        <f>VLOOKUP(H283,Lich!$H$1:$L$51,2,0)</f>
        <v>08h00</v>
      </c>
      <c r="F283" s="78" t="s">
        <v>3959</v>
      </c>
      <c r="H283" s="3">
        <f>VLOOKUP(A283,'xep ca'!A:B,2,0)</f>
        <v>3</v>
      </c>
      <c r="I283" s="3" t="str">
        <f t="shared" si="23"/>
        <v>22201N01</v>
      </c>
      <c r="J283" s="301" t="s">
        <v>3419</v>
      </c>
      <c r="K283" s="3">
        <f>VLOOKUP(H283,Lich!$H$1:$L$51,5,0)</f>
        <v>5</v>
      </c>
      <c r="L283" s="18">
        <v>459</v>
      </c>
      <c r="M283" s="3" t="str">
        <f t="shared" si="24"/>
        <v>222</v>
      </c>
      <c r="N283" s="3" t="str">
        <f t="shared" si="22"/>
        <v>Tầng 6,7</v>
      </c>
      <c r="O283" s="3" t="str">
        <f t="shared" si="25"/>
        <v>C1</v>
      </c>
    </row>
    <row r="284" spans="1:15">
      <c r="A284" s="331">
        <v>22234</v>
      </c>
      <c r="B284" s="65" t="s">
        <v>1410</v>
      </c>
      <c r="C284" s="301" t="s">
        <v>92</v>
      </c>
      <c r="D284" s="3" t="str">
        <f>VLOOKUP(H284,Lich!$H$1:$L$51,4,0)</f>
        <v>11/06/2022</v>
      </c>
      <c r="E284" s="3" t="str">
        <f>VLOOKUP(H284,Lich!$H$1:$L$51,2,0)</f>
        <v>08h00</v>
      </c>
      <c r="F284" s="78" t="s">
        <v>1036</v>
      </c>
      <c r="H284" s="3">
        <f>VLOOKUP(A284,'xep ca'!A:B,2,0)</f>
        <v>24</v>
      </c>
      <c r="I284" s="3" t="str">
        <f t="shared" si="23"/>
        <v>22234N01</v>
      </c>
      <c r="J284" s="301" t="s">
        <v>3421</v>
      </c>
      <c r="K284" s="3">
        <f>VLOOKUP(H284,Lich!$H$1:$L$51,5,0)</f>
        <v>23</v>
      </c>
      <c r="L284" s="18">
        <v>31</v>
      </c>
      <c r="M284" s="3" t="str">
        <f t="shared" si="24"/>
        <v>222</v>
      </c>
      <c r="N284" s="3" t="str">
        <f t="shared" si="22"/>
        <v>606</v>
      </c>
      <c r="O284" s="3" t="str">
        <f t="shared" si="25"/>
        <v>C2</v>
      </c>
    </row>
    <row r="285" spans="1:15">
      <c r="A285" s="331">
        <v>22238</v>
      </c>
      <c r="B285" s="66" t="s">
        <v>1411</v>
      </c>
      <c r="C285" s="301" t="s">
        <v>92</v>
      </c>
      <c r="D285" s="3" t="str">
        <f>VLOOKUP(H285,Lich!$H$1:$L$51,4,0)</f>
        <v>13/06/2022</v>
      </c>
      <c r="E285" s="3" t="str">
        <f>VLOOKUP(H285,Lich!$H$1:$L$51,2,0)</f>
        <v>14h00</v>
      </c>
      <c r="F285" s="78" t="s">
        <v>3993</v>
      </c>
      <c r="H285" s="3">
        <f>VLOOKUP(A285,'xep ca'!A:B,2,0)</f>
        <v>21</v>
      </c>
      <c r="I285" s="3" t="str">
        <f t="shared" si="23"/>
        <v>22238N01</v>
      </c>
      <c r="J285" s="301" t="s">
        <v>3421</v>
      </c>
      <c r="K285" s="3">
        <f>VLOOKUP(H285,Lich!$H$1:$L$51,5,0)</f>
        <v>26</v>
      </c>
      <c r="L285" s="18">
        <v>32</v>
      </c>
      <c r="M285" s="3" t="str">
        <f t="shared" si="24"/>
        <v>222</v>
      </c>
      <c r="N285" s="3" t="str">
        <f t="shared" si="22"/>
        <v>305</v>
      </c>
      <c r="O285" s="3" t="str">
        <f t="shared" si="25"/>
        <v>C2</v>
      </c>
    </row>
    <row r="286" spans="1:15">
      <c r="A286" s="331">
        <v>22242</v>
      </c>
      <c r="B286" s="65" t="s">
        <v>1405</v>
      </c>
      <c r="C286" s="301" t="s">
        <v>92</v>
      </c>
      <c r="D286" s="3" t="str">
        <f>VLOOKUP(H286,Lich!$H$1:$L$51,4,0)</f>
        <v>03/06/2022</v>
      </c>
      <c r="E286" s="3" t="str">
        <f>VLOOKUP(H286,Lich!$H$1:$L$51,2,0)</f>
        <v>14h00</v>
      </c>
      <c r="F286" s="78" t="s">
        <v>201</v>
      </c>
      <c r="H286" s="3">
        <f>VLOOKUP(A286,'xep ca'!A:B,2,0)</f>
        <v>17</v>
      </c>
      <c r="I286" s="3" t="str">
        <f t="shared" si="23"/>
        <v>22242N01</v>
      </c>
      <c r="J286" s="301" t="s">
        <v>3422</v>
      </c>
      <c r="K286" s="3">
        <f>VLOOKUP(H286,Lich!$H$1:$L$51,5,0)</f>
        <v>10</v>
      </c>
      <c r="L286" s="18">
        <v>8</v>
      </c>
      <c r="M286" s="3" t="str">
        <f t="shared" si="24"/>
        <v>222</v>
      </c>
      <c r="N286" s="3" t="str">
        <f t="shared" si="22"/>
        <v>602</v>
      </c>
      <c r="O286" s="3" t="str">
        <f t="shared" si="25"/>
        <v>C1</v>
      </c>
    </row>
    <row r="287" spans="1:15">
      <c r="A287" s="331">
        <v>22243</v>
      </c>
      <c r="B287" s="66" t="s">
        <v>3405</v>
      </c>
      <c r="C287" s="301" t="s">
        <v>92</v>
      </c>
      <c r="D287" s="3" t="str">
        <f>VLOOKUP(H287,Lich!$H$1:$L$51,4,0)</f>
        <v>30/05/2022</v>
      </c>
      <c r="E287" s="3" t="str">
        <f>VLOOKUP(H287,Lich!$H$1:$L$51,2,0)</f>
        <v>14h00</v>
      </c>
      <c r="F287" s="78" t="s">
        <v>201</v>
      </c>
      <c r="H287" s="3">
        <f>VLOOKUP(A287,'xep ca'!A:B,2,0)</f>
        <v>10</v>
      </c>
      <c r="I287" s="3" t="str">
        <f t="shared" si="23"/>
        <v>22243N01</v>
      </c>
      <c r="J287" s="301" t="s">
        <v>3422</v>
      </c>
      <c r="K287" s="3">
        <f>VLOOKUP(H287,Lich!$H$1:$L$51,5,0)</f>
        <v>2</v>
      </c>
      <c r="L287" s="18">
        <v>8</v>
      </c>
      <c r="M287" s="3" t="str">
        <f t="shared" si="24"/>
        <v>222</v>
      </c>
      <c r="N287" s="3" t="str">
        <f t="shared" si="22"/>
        <v>602</v>
      </c>
      <c r="O287" s="3" t="str">
        <f t="shared" si="25"/>
        <v>C1</v>
      </c>
    </row>
    <row r="288" spans="1:15">
      <c r="A288" s="331">
        <v>22244</v>
      </c>
      <c r="B288" s="65" t="s">
        <v>3406</v>
      </c>
      <c r="C288" s="301" t="s">
        <v>92</v>
      </c>
      <c r="D288" s="3" t="str">
        <f>VLOOKUP(H288,Lich!$H$1:$L$51,4,0)</f>
        <v>01/06/2022</v>
      </c>
      <c r="E288" s="3" t="str">
        <f>VLOOKUP(H288,Lich!$H$1:$L$51,2,0)</f>
        <v>14h00</v>
      </c>
      <c r="F288" s="78" t="s">
        <v>201</v>
      </c>
      <c r="H288" s="3">
        <f>VLOOKUP(A288,'xep ca'!A:B,2,0)</f>
        <v>18</v>
      </c>
      <c r="I288" s="3" t="str">
        <f t="shared" si="23"/>
        <v>22244N01</v>
      </c>
      <c r="J288" s="301" t="s">
        <v>3422</v>
      </c>
      <c r="K288" s="3">
        <f>VLOOKUP(H288,Lich!$H$1:$L$51,5,0)</f>
        <v>6</v>
      </c>
      <c r="L288" s="18">
        <v>8</v>
      </c>
      <c r="M288" s="3" t="str">
        <f t="shared" si="24"/>
        <v>222</v>
      </c>
      <c r="N288" s="3" t="str">
        <f t="shared" si="22"/>
        <v>602</v>
      </c>
      <c r="O288" s="3" t="str">
        <f t="shared" si="25"/>
        <v>C1</v>
      </c>
    </row>
    <row r="289" spans="1:15">
      <c r="A289" s="331">
        <v>22247</v>
      </c>
      <c r="B289" s="66" t="s">
        <v>1377</v>
      </c>
      <c r="C289" s="301" t="s">
        <v>3858</v>
      </c>
      <c r="D289" s="3" t="str">
        <f>VLOOKUP(H289,Lich!$H$1:$L$51,4,0)</f>
        <v>30/05/2022</v>
      </c>
      <c r="E289" s="3" t="str">
        <f>VLOOKUP(H289,Lich!$H$1:$L$51,2,0)</f>
        <v>14h00</v>
      </c>
      <c r="F289" s="78" t="s">
        <v>3977</v>
      </c>
      <c r="H289" s="3">
        <f>VLOOKUP(A289,'xep ca'!A:B,2,0)</f>
        <v>10</v>
      </c>
      <c r="I289" s="3" t="str">
        <f t="shared" si="23"/>
        <v>22247N07</v>
      </c>
      <c r="J289" s="301" t="s">
        <v>3420</v>
      </c>
      <c r="K289" s="3">
        <f>VLOOKUP(H289,Lich!$H$1:$L$51,5,0)</f>
        <v>2</v>
      </c>
      <c r="L289" s="18">
        <v>175</v>
      </c>
      <c r="M289" s="3" t="str">
        <f t="shared" si="24"/>
        <v>222</v>
      </c>
      <c r="N289" s="3" t="str">
        <f t="shared" si="22"/>
        <v>603-609</v>
      </c>
      <c r="O289" s="3" t="str">
        <f t="shared" si="25"/>
        <v>C1</v>
      </c>
    </row>
    <row r="290" spans="1:15">
      <c r="A290" s="331">
        <v>22249</v>
      </c>
      <c r="B290" s="65" t="s">
        <v>3407</v>
      </c>
      <c r="C290" s="301" t="s">
        <v>92</v>
      </c>
      <c r="D290" s="3" t="str">
        <f>VLOOKUP(H290,Lich!$H$1:$L$51,4,0)</f>
        <v>04/06/2022</v>
      </c>
      <c r="E290" s="3" t="str">
        <f>VLOOKUP(H290,Lich!$H$1:$L$51,2,0)</f>
        <v>08h00</v>
      </c>
      <c r="F290" s="78" t="s">
        <v>201</v>
      </c>
      <c r="H290" s="3">
        <f>VLOOKUP(A290,'xep ca'!A:B,2,0)</f>
        <v>14</v>
      </c>
      <c r="I290" s="3" t="str">
        <f t="shared" si="23"/>
        <v>22249N01</v>
      </c>
      <c r="J290" s="301" t="s">
        <v>3420</v>
      </c>
      <c r="K290" s="3">
        <f>VLOOKUP(H290,Lich!$H$1:$L$51,5,0)</f>
        <v>11</v>
      </c>
      <c r="L290" s="18">
        <v>13</v>
      </c>
      <c r="M290" s="3" t="str">
        <f t="shared" si="24"/>
        <v>222</v>
      </c>
      <c r="N290" s="3" t="str">
        <f t="shared" si="22"/>
        <v>602</v>
      </c>
      <c r="O290" s="3" t="str">
        <f t="shared" si="25"/>
        <v>C1</v>
      </c>
    </row>
    <row r="291" spans="1:15">
      <c r="A291" s="331">
        <v>22250</v>
      </c>
      <c r="B291" s="66" t="s">
        <v>3408</v>
      </c>
      <c r="C291" s="301" t="s">
        <v>92</v>
      </c>
      <c r="D291" s="3" t="str">
        <f>VLOOKUP(H291,Lich!$H$1:$L$51,4,0)</f>
        <v>10/06/2022</v>
      </c>
      <c r="E291" s="3" t="str">
        <f>VLOOKUP(H291,Lich!$H$1:$L$51,2,0)</f>
        <v>14h00</v>
      </c>
      <c r="F291" s="78" t="s">
        <v>286</v>
      </c>
      <c r="H291" s="3">
        <f>VLOOKUP(A291,'xep ca'!A:B,2,0)</f>
        <v>15</v>
      </c>
      <c r="I291" s="3" t="str">
        <f t="shared" si="23"/>
        <v>22250N01</v>
      </c>
      <c r="J291" s="301" t="s">
        <v>3420</v>
      </c>
      <c r="K291" s="3">
        <f>VLOOKUP(H291,Lich!$H$1:$L$51,5,0)</f>
        <v>22</v>
      </c>
      <c r="L291" s="18">
        <v>26</v>
      </c>
      <c r="M291" s="3" t="str">
        <f t="shared" si="24"/>
        <v>222</v>
      </c>
      <c r="N291" s="3" t="str">
        <f t="shared" si="22"/>
        <v>505</v>
      </c>
      <c r="O291" s="3" t="str">
        <f t="shared" si="25"/>
        <v>C2</v>
      </c>
    </row>
    <row r="292" spans="1:15">
      <c r="A292" s="331">
        <v>22301</v>
      </c>
      <c r="B292" s="65" t="s">
        <v>172</v>
      </c>
      <c r="C292" s="301" t="s">
        <v>92</v>
      </c>
      <c r="D292" s="3" t="str">
        <f>VLOOKUP(H292,Lich!$H$1:$L$51,4,0)</f>
        <v>30/05/2022</v>
      </c>
      <c r="E292" s="3" t="str">
        <f>VLOOKUP(H292,Lich!$H$1:$L$51,2,0)</f>
        <v>14h00</v>
      </c>
      <c r="F292" s="78" t="s">
        <v>3978</v>
      </c>
      <c r="H292" s="3">
        <f>VLOOKUP(A292,'xep ca'!A:B,2,0)</f>
        <v>10</v>
      </c>
      <c r="I292" s="3" t="str">
        <f t="shared" si="23"/>
        <v>22301N01</v>
      </c>
      <c r="J292" s="301" t="s">
        <v>3420</v>
      </c>
      <c r="K292" s="3">
        <f>VLOOKUP(H292,Lich!$H$1:$L$51,5,0)</f>
        <v>2</v>
      </c>
      <c r="L292" s="18">
        <v>17</v>
      </c>
      <c r="M292" s="3" t="str">
        <f t="shared" si="24"/>
        <v>223</v>
      </c>
      <c r="N292" s="3" t="str">
        <f t="shared" si="22"/>
        <v>701</v>
      </c>
      <c r="O292" s="3" t="str">
        <f t="shared" si="25"/>
        <v>C1</v>
      </c>
    </row>
    <row r="293" spans="1:15">
      <c r="A293" s="331">
        <v>22355</v>
      </c>
      <c r="B293" s="66" t="s">
        <v>1412</v>
      </c>
      <c r="C293" s="301" t="s">
        <v>92</v>
      </c>
      <c r="D293" s="3" t="str">
        <f>VLOOKUP(H293,Lich!$H$1:$L$51,4,0)</f>
        <v>13/06/2022</v>
      </c>
      <c r="E293" s="3" t="str">
        <f>VLOOKUP(H293,Lich!$H$1:$L$51,2,0)</f>
        <v>14h00</v>
      </c>
      <c r="F293" s="78" t="s">
        <v>286</v>
      </c>
      <c r="H293" s="3">
        <f>VLOOKUP(A293,'xep ca'!A:B,2,0)</f>
        <v>21</v>
      </c>
      <c r="I293" s="3" t="str">
        <f t="shared" si="23"/>
        <v>22355N01</v>
      </c>
      <c r="J293" s="301" t="s">
        <v>3421</v>
      </c>
      <c r="K293" s="3">
        <f>VLOOKUP(H293,Lich!$H$1:$L$51,5,0)</f>
        <v>26</v>
      </c>
      <c r="L293" s="18">
        <v>6</v>
      </c>
      <c r="M293" s="3" t="str">
        <f t="shared" si="24"/>
        <v>223</v>
      </c>
      <c r="N293" s="3" t="str">
        <f t="shared" si="22"/>
        <v>505</v>
      </c>
      <c r="O293" s="3" t="str">
        <f t="shared" si="25"/>
        <v>C2</v>
      </c>
    </row>
    <row r="294" spans="1:15">
      <c r="A294" s="331">
        <v>22357</v>
      </c>
      <c r="B294" s="65" t="s">
        <v>1413</v>
      </c>
      <c r="C294" s="301" t="s">
        <v>92</v>
      </c>
      <c r="D294" s="3" t="str">
        <f>VLOOKUP(H294,Lich!$H$1:$L$51,4,0)</f>
        <v>31/05/2022</v>
      </c>
      <c r="E294" s="3" t="str">
        <f>VLOOKUP(H294,Lich!$H$1:$L$51,2,0)</f>
        <v>08h00</v>
      </c>
      <c r="F294" s="78" t="s">
        <v>201</v>
      </c>
      <c r="H294" s="3">
        <f>VLOOKUP(A294,'xep ca'!A:B,2,0)</f>
        <v>19</v>
      </c>
      <c r="I294" s="3" t="str">
        <f t="shared" si="23"/>
        <v>22357N01</v>
      </c>
      <c r="J294" s="301" t="s">
        <v>3421</v>
      </c>
      <c r="K294" s="3">
        <f>VLOOKUP(H294,Lich!$H$1:$L$51,5,0)</f>
        <v>3</v>
      </c>
      <c r="L294" s="18">
        <v>12</v>
      </c>
      <c r="M294" s="3" t="str">
        <f t="shared" si="24"/>
        <v>223</v>
      </c>
      <c r="N294" s="3" t="str">
        <f t="shared" si="22"/>
        <v>602</v>
      </c>
      <c r="O294" s="3" t="str">
        <f t="shared" si="25"/>
        <v>C1</v>
      </c>
    </row>
    <row r="295" spans="1:15">
      <c r="A295" s="331">
        <v>22361</v>
      </c>
      <c r="B295" s="66" t="s">
        <v>1415</v>
      </c>
      <c r="C295" s="301" t="s">
        <v>92</v>
      </c>
      <c r="D295" s="3" t="str">
        <f>VLOOKUP(H295,Lich!$H$1:$L$51,4,0)</f>
        <v>11/06/2022</v>
      </c>
      <c r="E295" s="3" t="str">
        <f>VLOOKUP(H295,Lich!$H$1:$L$51,2,0)</f>
        <v>08h00</v>
      </c>
      <c r="F295" s="78" t="s">
        <v>4021</v>
      </c>
      <c r="H295" s="3">
        <f>VLOOKUP(A295,'xep ca'!A:B,2,0)</f>
        <v>24</v>
      </c>
      <c r="I295" s="3" t="str">
        <f t="shared" si="23"/>
        <v>22361N01</v>
      </c>
      <c r="J295" s="301" t="s">
        <v>3421</v>
      </c>
      <c r="K295" s="3">
        <f>VLOOKUP(H295,Lich!$H$1:$L$51,5,0)</f>
        <v>23</v>
      </c>
      <c r="L295" s="18">
        <v>14</v>
      </c>
      <c r="M295" s="3" t="str">
        <f t="shared" si="24"/>
        <v>223</v>
      </c>
      <c r="N295" s="3" t="str">
        <f t="shared" si="22"/>
        <v>607</v>
      </c>
      <c r="O295" s="3" t="str">
        <f t="shared" si="25"/>
        <v>C2</v>
      </c>
    </row>
    <row r="296" spans="1:15">
      <c r="A296" s="331">
        <v>22502</v>
      </c>
      <c r="B296" s="66" t="s">
        <v>164</v>
      </c>
      <c r="C296" s="301" t="s">
        <v>270</v>
      </c>
      <c r="D296" s="3" t="str">
        <f>VLOOKUP(H296,Lich!$H$1:$L$51,4,0)</f>
        <v>17/06/2022</v>
      </c>
      <c r="E296" s="3" t="str">
        <f>VLOOKUP(H296,Lich!$H$1:$L$51,2,0)</f>
        <v>14h00</v>
      </c>
      <c r="F296" s="78" t="s">
        <v>1019</v>
      </c>
      <c r="H296" s="3">
        <f>VLOOKUP(A296,'xep ca'!A:B,2,0)</f>
        <v>11</v>
      </c>
      <c r="I296" s="3" t="str">
        <f t="shared" si="23"/>
        <v>22502N01</v>
      </c>
      <c r="J296" s="301" t="s">
        <v>3420</v>
      </c>
      <c r="K296" s="3">
        <f>VLOOKUP(H296,Lich!$H$1:$L$51,5,0)</f>
        <v>34</v>
      </c>
      <c r="L296" s="18">
        <v>324</v>
      </c>
      <c r="M296" s="3" t="str">
        <f t="shared" si="24"/>
        <v>225</v>
      </c>
      <c r="N296" s="3" t="str">
        <f t="shared" si="22"/>
        <v>Tầng 5,6</v>
      </c>
      <c r="O296" s="3" t="str">
        <f t="shared" si="25"/>
        <v>C1</v>
      </c>
    </row>
    <row r="297" spans="1:15">
      <c r="A297" s="331">
        <v>22504</v>
      </c>
      <c r="B297" s="65" t="s">
        <v>525</v>
      </c>
      <c r="C297" s="301" t="s">
        <v>102</v>
      </c>
      <c r="D297" s="3" t="str">
        <f>VLOOKUP(H297,Lich!$H$1:$L$51,4,0)</f>
        <v>09/06/2022</v>
      </c>
      <c r="E297" s="3" t="str">
        <f>VLOOKUP(H297,Lich!$H$1:$L$51,2,0)</f>
        <v>08h00</v>
      </c>
      <c r="F297" s="78" t="s">
        <v>337</v>
      </c>
      <c r="H297" s="3">
        <f>VLOOKUP(A297,'xep ca'!A:B,2,0)</f>
        <v>23</v>
      </c>
      <c r="I297" s="3" t="str">
        <f t="shared" si="23"/>
        <v>22504N01</v>
      </c>
      <c r="J297" s="301" t="s">
        <v>3421</v>
      </c>
      <c r="K297" s="3">
        <f>VLOOKUP(H297,Lich!$H$1:$L$51,5,0)</f>
        <v>19</v>
      </c>
      <c r="L297" s="18">
        <v>138</v>
      </c>
      <c r="M297" s="3" t="str">
        <f t="shared" si="24"/>
        <v>225</v>
      </c>
      <c r="N297" s="3" t="str">
        <f t="shared" si="22"/>
        <v>Tầng 4</v>
      </c>
      <c r="O297" s="3" t="str">
        <f t="shared" si="25"/>
        <v>C2</v>
      </c>
    </row>
    <row r="298" spans="1:15">
      <c r="A298" s="331">
        <v>22512</v>
      </c>
      <c r="B298" s="65" t="s">
        <v>1418</v>
      </c>
      <c r="C298" s="301" t="s">
        <v>102</v>
      </c>
      <c r="D298" s="3" t="str">
        <f>VLOOKUP(H298,Lich!$H$1:$L$51,4,0)</f>
        <v>02/06/2022</v>
      </c>
      <c r="E298" s="3" t="str">
        <f>VLOOKUP(H298,Lich!$H$1:$L$51,2,0)</f>
        <v>08h00</v>
      </c>
      <c r="F298" s="78" t="s">
        <v>4014</v>
      </c>
      <c r="H298" s="3">
        <f>VLOOKUP(A298,'xep ca'!A:B,2,0)</f>
        <v>20</v>
      </c>
      <c r="I298" s="3" t="str">
        <f t="shared" si="23"/>
        <v>22512N01</v>
      </c>
      <c r="J298" s="301" t="s">
        <v>3421</v>
      </c>
      <c r="K298" s="3">
        <f>VLOOKUP(H298,Lich!$H$1:$L$51,5,0)</f>
        <v>7</v>
      </c>
      <c r="L298" s="18">
        <v>127</v>
      </c>
      <c r="M298" s="3" t="str">
        <f t="shared" si="24"/>
        <v>225</v>
      </c>
      <c r="N298" s="3" t="str">
        <f t="shared" si="22"/>
        <v>606-609</v>
      </c>
      <c r="O298" s="3" t="str">
        <f t="shared" ref="O298:O326" si="26">IF(LEFT(F298,3)="Nhà",MID(F298,FIND("(",F298)+1,FIND(")",F298)-FIND("(",F298)-1),RIGHT(F298,2))</f>
        <v>C1</v>
      </c>
    </row>
    <row r="299" spans="1:15">
      <c r="A299" s="331">
        <v>22608</v>
      </c>
      <c r="B299" s="66" t="s">
        <v>173</v>
      </c>
      <c r="C299" s="301" t="s">
        <v>101</v>
      </c>
      <c r="D299" s="3" t="str">
        <f>VLOOKUP(H299,Lich!$H$1:$L$51,4,0)</f>
        <v>31/05/2022</v>
      </c>
      <c r="E299" s="3" t="str">
        <f>VLOOKUP(H299,Lich!$H$1:$L$51,2,0)</f>
        <v>08h00</v>
      </c>
      <c r="F299" s="78" t="s">
        <v>294</v>
      </c>
      <c r="H299" s="3">
        <f>VLOOKUP(A299,'xep ca'!A:B,2,0)</f>
        <v>19</v>
      </c>
      <c r="I299" s="3" t="str">
        <f t="shared" si="23"/>
        <v>22608N01</v>
      </c>
      <c r="J299" s="301" t="s">
        <v>3421</v>
      </c>
      <c r="K299" s="3">
        <f>VLOOKUP(H299,Lich!$H$1:$L$51,5,0)</f>
        <v>3</v>
      </c>
      <c r="L299" s="18">
        <v>184</v>
      </c>
      <c r="M299" s="3" t="str">
        <f t="shared" si="24"/>
        <v>226</v>
      </c>
      <c r="N299" s="3" t="str">
        <f t="shared" si="22"/>
        <v>Tầng 7</v>
      </c>
      <c r="O299" s="3" t="str">
        <f t="shared" si="26"/>
        <v>C1</v>
      </c>
    </row>
    <row r="300" spans="1:15">
      <c r="A300" s="331">
        <v>22609</v>
      </c>
      <c r="B300" s="65" t="s">
        <v>1421</v>
      </c>
      <c r="C300" s="301" t="s">
        <v>102</v>
      </c>
      <c r="D300" s="3" t="str">
        <f>VLOOKUP(H300,Lich!$H$1:$L$51,4,0)</f>
        <v>04/06/2022</v>
      </c>
      <c r="E300" s="3" t="str">
        <f>VLOOKUP(H300,Lich!$H$1:$L$51,2,0)</f>
        <v>08h00</v>
      </c>
      <c r="F300" s="78" t="s">
        <v>4002</v>
      </c>
      <c r="H300" s="3">
        <f>VLOOKUP(A300,'xep ca'!A:B,2,0)</f>
        <v>14</v>
      </c>
      <c r="I300" s="3" t="str">
        <f t="shared" si="23"/>
        <v>22609N01</v>
      </c>
      <c r="J300" s="301" t="s">
        <v>3420</v>
      </c>
      <c r="K300" s="3">
        <f>VLOOKUP(H300,Lich!$H$1:$L$51,5,0)</f>
        <v>11</v>
      </c>
      <c r="L300" s="18">
        <v>106</v>
      </c>
      <c r="M300" s="3" t="str">
        <f t="shared" si="24"/>
        <v>226</v>
      </c>
      <c r="N300" s="3" t="str">
        <f t="shared" si="22"/>
        <v>606,607,609</v>
      </c>
      <c r="O300" s="3" t="str">
        <f t="shared" si="26"/>
        <v>C1</v>
      </c>
    </row>
    <row r="301" spans="1:15">
      <c r="A301" s="331">
        <v>22618</v>
      </c>
      <c r="B301" s="66" t="s">
        <v>1422</v>
      </c>
      <c r="C301" s="301" t="s">
        <v>92</v>
      </c>
      <c r="D301" s="3" t="str">
        <f>VLOOKUP(H301,Lich!$H$1:$L$51,4,0)</f>
        <v>03/06/2022</v>
      </c>
      <c r="E301" s="3" t="str">
        <f>VLOOKUP(H301,Lich!$H$1:$L$51,2,0)</f>
        <v>14h00</v>
      </c>
      <c r="F301" s="78" t="s">
        <v>3995</v>
      </c>
      <c r="H301" s="3">
        <f>VLOOKUP(A301,'xep ca'!A:B,2,0)</f>
        <v>17</v>
      </c>
      <c r="I301" s="3" t="str">
        <f t="shared" si="23"/>
        <v>22618N01</v>
      </c>
      <c r="J301" s="301" t="s">
        <v>3422</v>
      </c>
      <c r="K301" s="3">
        <f>VLOOKUP(H301,Lich!$H$1:$L$51,5,0)</f>
        <v>10</v>
      </c>
      <c r="L301" s="18">
        <v>11</v>
      </c>
      <c r="M301" s="3" t="str">
        <f t="shared" si="24"/>
        <v>226</v>
      </c>
      <c r="N301" s="3" t="str">
        <f t="shared" si="22"/>
        <v>608</v>
      </c>
      <c r="O301" s="3" t="str">
        <f t="shared" si="26"/>
        <v>C1</v>
      </c>
    </row>
    <row r="302" spans="1:15">
      <c r="A302" s="331">
        <v>22619</v>
      </c>
      <c r="B302" s="65" t="s">
        <v>1423</v>
      </c>
      <c r="C302" s="301" t="s">
        <v>92</v>
      </c>
      <c r="D302" s="3" t="str">
        <f>VLOOKUP(H302,Lich!$H$1:$L$51,4,0)</f>
        <v>30/05/2022</v>
      </c>
      <c r="E302" s="3" t="str">
        <f>VLOOKUP(H302,Lich!$H$1:$L$51,2,0)</f>
        <v>14h00</v>
      </c>
      <c r="F302" s="78" t="s">
        <v>3979</v>
      </c>
      <c r="H302" s="3">
        <f>VLOOKUP(A302,'xep ca'!A:B,2,0)</f>
        <v>10</v>
      </c>
      <c r="I302" s="3" t="str">
        <f t="shared" si="23"/>
        <v>22619N01</v>
      </c>
      <c r="J302" s="301" t="s">
        <v>3422</v>
      </c>
      <c r="K302" s="3">
        <f>VLOOKUP(H302,Lich!$H$1:$L$51,5,0)</f>
        <v>2</v>
      </c>
      <c r="L302" s="18">
        <v>11</v>
      </c>
      <c r="M302" s="3" t="str">
        <f t="shared" si="24"/>
        <v>226</v>
      </c>
      <c r="N302" s="3" t="str">
        <f t="shared" si="22"/>
        <v>702</v>
      </c>
      <c r="O302" s="3" t="str">
        <f t="shared" si="26"/>
        <v>C1</v>
      </c>
    </row>
    <row r="303" spans="1:15">
      <c r="A303" s="331">
        <v>22628</v>
      </c>
      <c r="B303" s="65" t="s">
        <v>185</v>
      </c>
      <c r="C303" s="301" t="s">
        <v>102</v>
      </c>
      <c r="D303" s="3" t="str">
        <f>VLOOKUP(H303,Lich!$H$1:$L$51,4,0)</f>
        <v>03/06/2022</v>
      </c>
      <c r="E303" s="3" t="str">
        <f>VLOOKUP(H303,Lich!$H$1:$L$51,2,0)</f>
        <v>14h00</v>
      </c>
      <c r="F303" s="78" t="s">
        <v>440</v>
      </c>
      <c r="H303" s="3">
        <f>VLOOKUP(A303,'xep ca'!A:B,2,0)</f>
        <v>17</v>
      </c>
      <c r="I303" s="3" t="str">
        <f t="shared" si="23"/>
        <v>22628N01</v>
      </c>
      <c r="J303" s="301" t="s">
        <v>3420</v>
      </c>
      <c r="K303" s="3">
        <f>VLOOKUP(H303,Lich!$H$1:$L$51,5,0)</f>
        <v>10</v>
      </c>
      <c r="L303" s="18">
        <v>38</v>
      </c>
      <c r="M303" s="3" t="str">
        <f t="shared" si="24"/>
        <v>226</v>
      </c>
      <c r="N303" s="3" t="str">
        <f t="shared" si="22"/>
        <v>306</v>
      </c>
      <c r="O303" s="3" t="str">
        <f t="shared" si="26"/>
        <v>A6</v>
      </c>
    </row>
    <row r="304" spans="1:15">
      <c r="A304" s="331">
        <v>22629</v>
      </c>
      <c r="B304" s="65" t="s">
        <v>985</v>
      </c>
      <c r="C304" s="301" t="s">
        <v>105</v>
      </c>
      <c r="D304" s="3" t="str">
        <f>VLOOKUP(H304,Lich!$H$1:$L$51,4,0)</f>
        <v>15/06/2022</v>
      </c>
      <c r="E304" s="3" t="str">
        <f>VLOOKUP(H304,Lich!$H$1:$L$51,2,0)</f>
        <v>14h00</v>
      </c>
      <c r="F304" s="78" t="s">
        <v>3959</v>
      </c>
      <c r="H304" s="3">
        <f>VLOOKUP(A304,'xep ca'!A:B,2,0)</f>
        <v>12</v>
      </c>
      <c r="I304" s="3" t="str">
        <f t="shared" si="23"/>
        <v>22629N01</v>
      </c>
      <c r="J304" s="301" t="s">
        <v>3420</v>
      </c>
      <c r="K304" s="3">
        <f>VLOOKUP(H304,Lich!$H$1:$L$51,5,0)</f>
        <v>30</v>
      </c>
      <c r="L304" s="18">
        <v>345</v>
      </c>
      <c r="M304" s="3" t="str">
        <f t="shared" si="24"/>
        <v>226</v>
      </c>
      <c r="N304" s="3" t="str">
        <f t="shared" si="22"/>
        <v>Tầng 6,7</v>
      </c>
      <c r="O304" s="3" t="str">
        <f t="shared" si="26"/>
        <v>C1</v>
      </c>
    </row>
    <row r="305" spans="1:15">
      <c r="A305" s="331">
        <v>22632</v>
      </c>
      <c r="B305" s="65" t="s">
        <v>1425</v>
      </c>
      <c r="C305" s="301" t="s">
        <v>108</v>
      </c>
      <c r="D305" s="3" t="str">
        <f>VLOOKUP(H305,Lich!$H$1:$L$51,4,0)</f>
        <v>13/06/2022</v>
      </c>
      <c r="E305" s="3" t="str">
        <f>VLOOKUP(H305,Lich!$H$1:$L$51,2,0)</f>
        <v>14h00</v>
      </c>
      <c r="F305" s="78" t="s">
        <v>285</v>
      </c>
      <c r="H305" s="3">
        <f>VLOOKUP(A305,'xep ca'!A:B,2,0)</f>
        <v>21</v>
      </c>
      <c r="I305" s="3" t="str">
        <f t="shared" si="23"/>
        <v>22632N01</v>
      </c>
      <c r="J305" s="301" t="s">
        <v>3421</v>
      </c>
      <c r="K305" s="3">
        <f>VLOOKUP(H305,Lich!$H$1:$L$51,5,0)</f>
        <v>26</v>
      </c>
      <c r="L305" s="18">
        <v>71</v>
      </c>
      <c r="M305" s="3" t="str">
        <f t="shared" si="24"/>
        <v>226</v>
      </c>
      <c r="N305" s="3" t="str">
        <f t="shared" si="22"/>
        <v>506,507</v>
      </c>
      <c r="O305" s="3" t="str">
        <f t="shared" si="26"/>
        <v>C2</v>
      </c>
    </row>
    <row r="306" spans="1:15">
      <c r="A306" s="331">
        <v>22633</v>
      </c>
      <c r="B306" s="65" t="s">
        <v>986</v>
      </c>
      <c r="C306" s="301" t="s">
        <v>108</v>
      </c>
      <c r="D306" s="3" t="str">
        <f>VLOOKUP(H306,Lich!$H$1:$L$51,4,0)</f>
        <v>07/06/2022</v>
      </c>
      <c r="E306" s="3" t="str">
        <f>VLOOKUP(H306,Lich!$H$1:$L$51,2,0)</f>
        <v>08h00</v>
      </c>
      <c r="F306" s="78" t="s">
        <v>285</v>
      </c>
      <c r="H306" s="3">
        <f>VLOOKUP(A306,'xep ca'!A:B,2,0)</f>
        <v>22</v>
      </c>
      <c r="I306" s="3" t="str">
        <f t="shared" si="23"/>
        <v>22633N01</v>
      </c>
      <c r="J306" s="301" t="s">
        <v>3421</v>
      </c>
      <c r="K306" s="3">
        <f>VLOOKUP(H306,Lich!$H$1:$L$51,5,0)</f>
        <v>15</v>
      </c>
      <c r="L306" s="18">
        <v>55</v>
      </c>
      <c r="M306" s="3" t="str">
        <f t="shared" si="24"/>
        <v>226</v>
      </c>
      <c r="N306" s="3" t="str">
        <f t="shared" si="22"/>
        <v>506,507</v>
      </c>
      <c r="O306" s="3" t="str">
        <f t="shared" si="26"/>
        <v>C2</v>
      </c>
    </row>
    <row r="307" spans="1:15">
      <c r="A307" s="331">
        <v>22645</v>
      </c>
      <c r="B307" s="65" t="s">
        <v>1424</v>
      </c>
      <c r="C307" s="301" t="s">
        <v>105</v>
      </c>
      <c r="D307" s="3" t="str">
        <f>VLOOKUP(H307,Lich!$H$1:$L$51,4,0)</f>
        <v>06/06/2022</v>
      </c>
      <c r="E307" s="3" t="str">
        <f>VLOOKUP(H307,Lich!$H$1:$L$51,2,0)</f>
        <v>14h00</v>
      </c>
      <c r="F307" s="78" t="s">
        <v>303</v>
      </c>
      <c r="H307" s="3">
        <f>VLOOKUP(A307,'xep ca'!A:B,2,0)</f>
        <v>13</v>
      </c>
      <c r="I307" s="3" t="str">
        <f t="shared" si="23"/>
        <v>22645N01</v>
      </c>
      <c r="J307" s="301" t="s">
        <v>3420</v>
      </c>
      <c r="K307" s="3">
        <f>VLOOKUP(H307,Lich!$H$1:$L$51,5,0)</f>
        <v>14</v>
      </c>
      <c r="L307" s="18">
        <v>267</v>
      </c>
      <c r="M307" s="3" t="str">
        <f t="shared" si="24"/>
        <v>226</v>
      </c>
      <c r="N307" s="3" t="str">
        <f t="shared" si="22"/>
        <v>Tầng 5,6</v>
      </c>
      <c r="O307" s="3" t="str">
        <f t="shared" si="26"/>
        <v>C2</v>
      </c>
    </row>
    <row r="308" spans="1:15">
      <c r="A308" s="331">
        <v>22702</v>
      </c>
      <c r="B308" s="66" t="s">
        <v>1426</v>
      </c>
      <c r="C308" s="301" t="s">
        <v>270</v>
      </c>
      <c r="D308" s="3" t="str">
        <f>VLOOKUP(H308,Lich!$H$1:$L$51,4,0)</f>
        <v>13/06/2022</v>
      </c>
      <c r="E308" s="3" t="str">
        <f>VLOOKUP(H308,Lich!$H$1:$L$51,2,0)</f>
        <v>08h00</v>
      </c>
      <c r="F308" s="78" t="s">
        <v>3964</v>
      </c>
      <c r="H308" s="3">
        <f>VLOOKUP(A308,'xep ca'!A:B,2,0)</f>
        <v>7</v>
      </c>
      <c r="I308" s="3" t="str">
        <f t="shared" si="23"/>
        <v>22702N01</v>
      </c>
      <c r="J308" s="301" t="s">
        <v>3419</v>
      </c>
      <c r="K308" s="3">
        <f>VLOOKUP(H308,Lich!$H$1:$L$51,5,0)</f>
        <v>25</v>
      </c>
      <c r="L308" s="18">
        <v>478</v>
      </c>
      <c r="M308" s="3" t="str">
        <f t="shared" si="24"/>
        <v>227</v>
      </c>
      <c r="N308" s="3" t="str">
        <f t="shared" si="22"/>
        <v>Tầng 2-4</v>
      </c>
      <c r="O308" s="3" t="str">
        <f t="shared" si="26"/>
        <v>C2</v>
      </c>
    </row>
    <row r="309" spans="1:15">
      <c r="A309" s="331">
        <v>22707</v>
      </c>
      <c r="B309" s="65" t="s">
        <v>3409</v>
      </c>
      <c r="C309" s="301" t="s">
        <v>92</v>
      </c>
      <c r="D309" s="3" t="str">
        <f>VLOOKUP(H309,Lich!$H$1:$L$51,4,0)</f>
        <v>03/06/2022</v>
      </c>
      <c r="E309" s="3" t="str">
        <f>VLOOKUP(H309,Lich!$H$1:$L$51,2,0)</f>
        <v>14h00</v>
      </c>
      <c r="F309" s="78" t="s">
        <v>3996</v>
      </c>
      <c r="H309" s="3">
        <f>VLOOKUP(A309,'xep ca'!A:B,2,0)</f>
        <v>17</v>
      </c>
      <c r="I309" s="3" t="str">
        <f t="shared" si="23"/>
        <v>22707N01</v>
      </c>
      <c r="J309" s="301" t="s">
        <v>3422</v>
      </c>
      <c r="K309" s="3">
        <f>VLOOKUP(H309,Lich!$H$1:$L$51,5,0)</f>
        <v>10</v>
      </c>
      <c r="L309" s="18">
        <v>11</v>
      </c>
      <c r="M309" s="3" t="str">
        <f t="shared" si="24"/>
        <v>227</v>
      </c>
      <c r="N309" s="3" t="str">
        <f t="shared" si="22"/>
        <v>609</v>
      </c>
      <c r="O309" s="3" t="str">
        <f t="shared" si="26"/>
        <v>C1</v>
      </c>
    </row>
    <row r="310" spans="1:15">
      <c r="A310" s="331">
        <v>22708</v>
      </c>
      <c r="B310" s="66" t="s">
        <v>529</v>
      </c>
      <c r="C310" s="301" t="s">
        <v>92</v>
      </c>
      <c r="D310" s="3" t="str">
        <f>VLOOKUP(H310,Lich!$H$1:$L$51,4,0)</f>
        <v>10/06/2022</v>
      </c>
      <c r="E310" s="3" t="str">
        <f>VLOOKUP(H310,Lich!$H$1:$L$51,2,0)</f>
        <v>14h00</v>
      </c>
      <c r="F310" s="78" t="s">
        <v>296</v>
      </c>
      <c r="H310" s="3">
        <f>VLOOKUP(A310,'xep ca'!A:B,2,0)</f>
        <v>15</v>
      </c>
      <c r="I310" s="3" t="str">
        <f t="shared" si="23"/>
        <v>22708N01</v>
      </c>
      <c r="J310" s="301" t="s">
        <v>3420</v>
      </c>
      <c r="K310" s="3">
        <f>VLOOKUP(H310,Lich!$H$1:$L$51,5,0)</f>
        <v>22</v>
      </c>
      <c r="L310" s="18">
        <v>11</v>
      </c>
      <c r="M310" s="3" t="str">
        <f t="shared" si="24"/>
        <v>227</v>
      </c>
      <c r="N310" s="3" t="str">
        <f t="shared" si="22"/>
        <v>603</v>
      </c>
      <c r="O310" s="3" t="str">
        <f t="shared" si="26"/>
        <v>C2</v>
      </c>
    </row>
    <row r="311" spans="1:15">
      <c r="A311" s="331">
        <v>22718</v>
      </c>
      <c r="B311" s="66" t="s">
        <v>1427</v>
      </c>
      <c r="C311" s="301" t="s">
        <v>103</v>
      </c>
      <c r="D311" s="3" t="str">
        <f>VLOOKUP(H311,Lich!$H$1:$L$51,4,0)</f>
        <v>04/06/2022</v>
      </c>
      <c r="E311" s="3" t="str">
        <f>VLOOKUP(H311,Lich!$H$1:$L$51,2,0)</f>
        <v>08h00</v>
      </c>
      <c r="F311" s="78" t="s">
        <v>1040</v>
      </c>
      <c r="H311" s="3">
        <f>VLOOKUP(A311,'xep ca'!A:B,2,0)</f>
        <v>14</v>
      </c>
      <c r="I311" s="3" t="str">
        <f t="shared" si="23"/>
        <v>22718N01</v>
      </c>
      <c r="J311" s="301" t="s">
        <v>3420</v>
      </c>
      <c r="K311" s="3">
        <f>VLOOKUP(H311,Lich!$H$1:$L$51,5,0)</f>
        <v>11</v>
      </c>
      <c r="L311" s="18">
        <v>153</v>
      </c>
      <c r="M311" s="3" t="str">
        <f t="shared" si="24"/>
        <v>227</v>
      </c>
      <c r="N311" s="3" t="str">
        <f t="shared" ref="N311:N371" si="27">IF(LEFT(F311)="(",MID(F311,FIND("(",F311)+1,FIND(")",F311)-FIND("(",F311)-1),LEFT(F311,3))</f>
        <v>701-706</v>
      </c>
      <c r="O311" s="3" t="str">
        <f t="shared" si="26"/>
        <v>C1</v>
      </c>
    </row>
    <row r="312" spans="1:15">
      <c r="A312" s="331">
        <v>22723</v>
      </c>
      <c r="B312" s="65" t="s">
        <v>1428</v>
      </c>
      <c r="C312" s="301" t="s">
        <v>92</v>
      </c>
      <c r="D312" s="3" t="str">
        <f>VLOOKUP(H312,Lich!$H$1:$L$51,4,0)</f>
        <v>30/05/2022</v>
      </c>
      <c r="E312" s="3" t="str">
        <f>VLOOKUP(H312,Lich!$H$1:$L$51,2,0)</f>
        <v>14h00</v>
      </c>
      <c r="F312" s="78" t="s">
        <v>3896</v>
      </c>
      <c r="H312" s="3">
        <f>VLOOKUP(A312,'xep ca'!A:B,2,0)</f>
        <v>10</v>
      </c>
      <c r="I312" s="3" t="str">
        <f t="shared" si="23"/>
        <v>22723N01</v>
      </c>
      <c r="J312" s="301" t="s">
        <v>3422</v>
      </c>
      <c r="K312" s="3">
        <f>VLOOKUP(H312,Lich!$H$1:$L$51,5,0)</f>
        <v>2</v>
      </c>
      <c r="L312" s="18">
        <v>12</v>
      </c>
      <c r="M312" s="3" t="str">
        <f t="shared" si="24"/>
        <v>227</v>
      </c>
      <c r="N312" s="3" t="str">
        <f t="shared" si="27"/>
        <v>707</v>
      </c>
      <c r="O312" s="3" t="str">
        <f t="shared" si="26"/>
        <v>C1</v>
      </c>
    </row>
    <row r="313" spans="1:15">
      <c r="A313" s="331">
        <v>22727</v>
      </c>
      <c r="B313" s="65" t="s">
        <v>1431</v>
      </c>
      <c r="C313" s="301" t="s">
        <v>108</v>
      </c>
      <c r="D313" s="3" t="str">
        <f>VLOOKUP(H313,Lich!$H$1:$L$51,4,0)</f>
        <v>09/06/2022</v>
      </c>
      <c r="E313" s="3" t="str">
        <f>VLOOKUP(H313,Lich!$H$1:$L$51,2,0)</f>
        <v>08h00</v>
      </c>
      <c r="F313" s="78" t="s">
        <v>4025</v>
      </c>
      <c r="H313" s="3">
        <f>VLOOKUP(A313,'xep ca'!A:B,2,0)</f>
        <v>23</v>
      </c>
      <c r="I313" s="3" t="str">
        <f t="shared" si="23"/>
        <v>22727N01</v>
      </c>
      <c r="J313" s="301" t="s">
        <v>3421</v>
      </c>
      <c r="K313" s="3">
        <f>VLOOKUP(H313,Lich!$H$1:$L$51,5,0)</f>
        <v>19</v>
      </c>
      <c r="L313" s="18">
        <v>75</v>
      </c>
      <c r="M313" s="3" t="str">
        <f t="shared" si="24"/>
        <v>227</v>
      </c>
      <c r="N313" s="3" t="str">
        <f t="shared" si="27"/>
        <v>501,502</v>
      </c>
      <c r="O313" s="3" t="str">
        <f t="shared" si="26"/>
        <v>C2</v>
      </c>
    </row>
    <row r="314" spans="1:15">
      <c r="A314" s="331">
        <v>22728</v>
      </c>
      <c r="B314" s="65" t="s">
        <v>1432</v>
      </c>
      <c r="C314" s="301" t="s">
        <v>103</v>
      </c>
      <c r="D314" s="3" t="str">
        <f>VLOOKUP(H314,Lich!$H$1:$L$51,4,0)</f>
        <v>10/06/2022</v>
      </c>
      <c r="E314" s="3" t="str">
        <f>VLOOKUP(H314,Lich!$H$1:$L$51,2,0)</f>
        <v>14h00</v>
      </c>
      <c r="F314" s="78" t="s">
        <v>1032</v>
      </c>
      <c r="H314" s="3">
        <f>VLOOKUP(A314,'xep ca'!A:B,2,0)</f>
        <v>15</v>
      </c>
      <c r="I314" s="3" t="str">
        <f t="shared" si="23"/>
        <v>22728N01</v>
      </c>
      <c r="J314" s="301" t="s">
        <v>3420</v>
      </c>
      <c r="K314" s="3">
        <f>VLOOKUP(H314,Lich!$H$1:$L$51,5,0)</f>
        <v>22</v>
      </c>
      <c r="L314" s="18">
        <v>150</v>
      </c>
      <c r="M314" s="3" t="str">
        <f t="shared" si="24"/>
        <v>227</v>
      </c>
      <c r="N314" s="3" t="str">
        <f t="shared" si="27"/>
        <v>Tầng 6</v>
      </c>
      <c r="O314" s="3" t="str">
        <f t="shared" si="26"/>
        <v>C2</v>
      </c>
    </row>
    <row r="315" spans="1:15">
      <c r="A315" s="331">
        <v>23103</v>
      </c>
      <c r="B315" s="66" t="s">
        <v>3410</v>
      </c>
      <c r="C315" s="301" t="s">
        <v>92</v>
      </c>
      <c r="D315" s="3" t="str">
        <f>VLOOKUP(H315,Lich!$H$1:$L$51,4,0)</f>
        <v>17/06/2022</v>
      </c>
      <c r="E315" s="3" t="str">
        <f>VLOOKUP(H315,Lich!$H$1:$L$51,2,0)</f>
        <v>14h00</v>
      </c>
      <c r="F315" s="78" t="s">
        <v>444</v>
      </c>
      <c r="H315" s="3">
        <f>VLOOKUP(A315,'xep ca'!A:B,2,0)</f>
        <v>11</v>
      </c>
      <c r="I315" s="3" t="str">
        <f t="shared" si="23"/>
        <v>23103N01</v>
      </c>
      <c r="J315" s="301" t="s">
        <v>3420</v>
      </c>
      <c r="K315" s="3">
        <f>VLOOKUP(H315,Lich!$H$1:$L$51,5,0)</f>
        <v>34</v>
      </c>
      <c r="L315" s="18">
        <v>30</v>
      </c>
      <c r="M315" s="3" t="str">
        <f t="shared" si="24"/>
        <v>231</v>
      </c>
      <c r="N315" s="3" t="str">
        <f t="shared" si="27"/>
        <v>301</v>
      </c>
      <c r="O315" s="3" t="str">
        <f t="shared" si="26"/>
        <v>A6</v>
      </c>
    </row>
    <row r="316" spans="1:15">
      <c r="A316" s="331">
        <v>23116</v>
      </c>
      <c r="B316" s="65" t="s">
        <v>1434</v>
      </c>
      <c r="C316" s="301" t="s">
        <v>92</v>
      </c>
      <c r="D316" s="3" t="str">
        <f>VLOOKUP(H316,Lich!$H$1:$L$51,4,0)</f>
        <v>15/06/2022</v>
      </c>
      <c r="E316" s="3" t="str">
        <f>VLOOKUP(H316,Lich!$H$1:$L$51,2,0)</f>
        <v>14h00</v>
      </c>
      <c r="F316" s="78" t="s">
        <v>921</v>
      </c>
      <c r="H316" s="3">
        <f>VLOOKUP(A316,'xep ca'!A:B,2,0)</f>
        <v>12</v>
      </c>
      <c r="I316" s="3" t="str">
        <f t="shared" si="23"/>
        <v>23116N01</v>
      </c>
      <c r="J316" s="301" t="s">
        <v>3420</v>
      </c>
      <c r="K316" s="3">
        <f>VLOOKUP(H316,Lich!$H$1:$L$51,5,0)</f>
        <v>30</v>
      </c>
      <c r="L316" s="18">
        <v>26</v>
      </c>
      <c r="M316" s="3" t="str">
        <f t="shared" si="24"/>
        <v>231</v>
      </c>
      <c r="N316" s="3" t="str">
        <f t="shared" si="27"/>
        <v>208</v>
      </c>
      <c r="O316" s="3" t="str">
        <f t="shared" si="26"/>
        <v>A6</v>
      </c>
    </row>
    <row r="317" spans="1:15">
      <c r="A317" s="331">
        <v>23121</v>
      </c>
      <c r="B317" s="66" t="s">
        <v>1435</v>
      </c>
      <c r="C317" s="301" t="s">
        <v>92</v>
      </c>
      <c r="D317" s="3" t="str">
        <f>VLOOKUP(H317,Lich!$H$1:$L$51,4,0)</f>
        <v>06/06/2022</v>
      </c>
      <c r="E317" s="3" t="str">
        <f>VLOOKUP(H317,Lich!$H$1:$L$51,2,0)</f>
        <v>14h00</v>
      </c>
      <c r="F317" s="78" t="s">
        <v>921</v>
      </c>
      <c r="H317" s="3">
        <f>VLOOKUP(A317,'xep ca'!A:B,2,0)</f>
        <v>13</v>
      </c>
      <c r="I317" s="3" t="str">
        <f t="shared" si="23"/>
        <v>23121N01</v>
      </c>
      <c r="J317" s="301" t="s">
        <v>3420</v>
      </c>
      <c r="K317" s="3">
        <f>VLOOKUP(H317,Lich!$H$1:$L$51,5,0)</f>
        <v>14</v>
      </c>
      <c r="L317" s="18">
        <v>13</v>
      </c>
      <c r="M317" s="3" t="str">
        <f t="shared" si="24"/>
        <v>231</v>
      </c>
      <c r="N317" s="3" t="str">
        <f t="shared" si="27"/>
        <v>208</v>
      </c>
      <c r="O317" s="3" t="str">
        <f t="shared" si="26"/>
        <v>A6</v>
      </c>
    </row>
    <row r="318" spans="1:15">
      <c r="A318" s="331">
        <v>23125</v>
      </c>
      <c r="B318" s="65" t="s">
        <v>3411</v>
      </c>
      <c r="C318" s="301" t="s">
        <v>92</v>
      </c>
      <c r="D318" s="3" t="str">
        <f>VLOOKUP(H318,Lich!$H$1:$L$51,4,0)</f>
        <v>04/06/2022</v>
      </c>
      <c r="E318" s="3" t="str">
        <f>VLOOKUP(H318,Lich!$H$1:$L$51,2,0)</f>
        <v>08h00</v>
      </c>
      <c r="F318" s="78" t="s">
        <v>918</v>
      </c>
      <c r="H318" s="3">
        <f>VLOOKUP(A318,'xep ca'!A:B,2,0)</f>
        <v>14</v>
      </c>
      <c r="I318" s="3" t="str">
        <f t="shared" si="23"/>
        <v>23125N01</v>
      </c>
      <c r="J318" s="301" t="s">
        <v>3420</v>
      </c>
      <c r="K318" s="3">
        <f>VLOOKUP(H318,Lich!$H$1:$L$51,5,0)</f>
        <v>11</v>
      </c>
      <c r="L318" s="18">
        <v>29</v>
      </c>
      <c r="M318" s="3" t="str">
        <f t="shared" si="24"/>
        <v>231</v>
      </c>
      <c r="N318" s="3" t="str">
        <f t="shared" si="27"/>
        <v>209</v>
      </c>
      <c r="O318" s="3" t="str">
        <f t="shared" si="26"/>
        <v>A6</v>
      </c>
    </row>
    <row r="319" spans="1:15">
      <c r="A319" s="331">
        <v>23126</v>
      </c>
      <c r="B319" s="65" t="s">
        <v>1436</v>
      </c>
      <c r="C319" s="301" t="s">
        <v>103</v>
      </c>
      <c r="D319" s="3" t="str">
        <f>VLOOKUP(H319,Lich!$H$1:$L$51,4,0)</f>
        <v>01/06/2022</v>
      </c>
      <c r="E319" s="3" t="str">
        <f>VLOOKUP(H319,Lich!$H$1:$L$51,2,0)</f>
        <v>08h00</v>
      </c>
      <c r="F319" s="78" t="s">
        <v>445</v>
      </c>
      <c r="H319" s="3">
        <f>VLOOKUP(A319,'xep ca'!A:B,2,0)</f>
        <v>3</v>
      </c>
      <c r="I319" s="3" t="str">
        <f t="shared" si="23"/>
        <v>23126N01</v>
      </c>
      <c r="J319" s="301" t="s">
        <v>3419</v>
      </c>
      <c r="K319" s="3">
        <f>VLOOKUP(H319,Lich!$H$1:$L$51,5,0)</f>
        <v>5</v>
      </c>
      <c r="L319" s="18">
        <v>210</v>
      </c>
      <c r="M319" s="3" t="str">
        <f t="shared" si="24"/>
        <v>231</v>
      </c>
      <c r="N319" s="3" t="str">
        <f t="shared" si="27"/>
        <v>Tầng 8</v>
      </c>
      <c r="O319" s="3" t="str">
        <f t="shared" si="26"/>
        <v>C1</v>
      </c>
    </row>
    <row r="320" spans="1:15">
      <c r="A320" s="331">
        <v>23131</v>
      </c>
      <c r="B320" s="66" t="s">
        <v>1437</v>
      </c>
      <c r="C320" s="301" t="s">
        <v>92</v>
      </c>
      <c r="D320" s="3" t="str">
        <f>VLOOKUP(H320,Lich!$H$1:$L$51,4,0)</f>
        <v>13/06/2022</v>
      </c>
      <c r="E320" s="3" t="str">
        <f>VLOOKUP(H320,Lich!$H$1:$L$51,2,0)</f>
        <v>14h00</v>
      </c>
      <c r="F320" s="78" t="s">
        <v>1036</v>
      </c>
      <c r="H320" s="3">
        <f>VLOOKUP(A320,'xep ca'!A:B,2,0)</f>
        <v>21</v>
      </c>
      <c r="I320" s="3" t="str">
        <f t="shared" si="23"/>
        <v>23131N01</v>
      </c>
      <c r="J320" s="301" t="s">
        <v>3421</v>
      </c>
      <c r="K320" s="3">
        <f>VLOOKUP(H320,Lich!$H$1:$L$51,5,0)</f>
        <v>26</v>
      </c>
      <c r="L320" s="18">
        <v>5</v>
      </c>
      <c r="M320" s="3" t="str">
        <f t="shared" si="24"/>
        <v>231</v>
      </c>
      <c r="N320" s="3" t="str">
        <f t="shared" si="27"/>
        <v>606</v>
      </c>
      <c r="O320" s="3" t="str">
        <f t="shared" si="26"/>
        <v>C2</v>
      </c>
    </row>
    <row r="321" spans="1:15">
      <c r="A321" s="331">
        <v>23140</v>
      </c>
      <c r="B321" s="65" t="s">
        <v>989</v>
      </c>
      <c r="C321" s="301" t="s">
        <v>92</v>
      </c>
      <c r="D321" s="3" t="str">
        <f>VLOOKUP(H321,Lich!$H$1:$L$51,4,0)</f>
        <v>15/06/2022</v>
      </c>
      <c r="E321" s="3" t="str">
        <f>VLOOKUP(H321,Lich!$H$1:$L$51,2,0)</f>
        <v>14h00</v>
      </c>
      <c r="F321" s="78" t="s">
        <v>918</v>
      </c>
      <c r="H321" s="3">
        <f>VLOOKUP(A321,'xep ca'!A:B,2,0)</f>
        <v>12</v>
      </c>
      <c r="I321" s="3" t="str">
        <f t="shared" si="23"/>
        <v>23140N01</v>
      </c>
      <c r="J321" s="301" t="s">
        <v>3420</v>
      </c>
      <c r="K321" s="3">
        <f>VLOOKUP(H321,Lich!$H$1:$L$51,5,0)</f>
        <v>30</v>
      </c>
      <c r="L321" s="18">
        <v>30</v>
      </c>
      <c r="M321" s="3" t="str">
        <f t="shared" si="24"/>
        <v>231</v>
      </c>
      <c r="N321" s="3" t="str">
        <f t="shared" si="27"/>
        <v>209</v>
      </c>
      <c r="O321" s="3" t="str">
        <f t="shared" si="26"/>
        <v>A6</v>
      </c>
    </row>
    <row r="322" spans="1:15">
      <c r="A322" s="331">
        <v>23145</v>
      </c>
      <c r="B322" s="66" t="s">
        <v>3412</v>
      </c>
      <c r="C322" s="301" t="s">
        <v>92</v>
      </c>
      <c r="D322" s="3" t="str">
        <f>VLOOKUP(H322,Lich!$H$1:$L$51,4,0)</f>
        <v>07/06/2022</v>
      </c>
      <c r="E322" s="3" t="str">
        <f>VLOOKUP(H322,Lich!$H$1:$L$51,2,0)</f>
        <v>08h00</v>
      </c>
      <c r="F322" s="78" t="s">
        <v>4022</v>
      </c>
      <c r="H322" s="3">
        <f>VLOOKUP(A322,'xep ca'!A:B,2,0)</f>
        <v>22</v>
      </c>
      <c r="I322" s="3" t="str">
        <f t="shared" ref="I322:I385" si="28">A322&amp;LEFT(C322,3)</f>
        <v>23145N01</v>
      </c>
      <c r="J322" s="301" t="s">
        <v>3421</v>
      </c>
      <c r="K322" s="3">
        <f>VLOOKUP(H322,Lich!$H$1:$L$51,5,0)</f>
        <v>15</v>
      </c>
      <c r="L322" s="18">
        <v>4</v>
      </c>
      <c r="M322" s="3" t="str">
        <f t="shared" ref="M322:M381" si="29">LEFT(A322,3)</f>
        <v>231</v>
      </c>
      <c r="N322" s="3" t="str">
        <f t="shared" si="27"/>
        <v>207</v>
      </c>
      <c r="O322" s="3" t="str">
        <f t="shared" si="26"/>
        <v>A6</v>
      </c>
    </row>
    <row r="323" spans="1:15">
      <c r="A323" s="331">
        <v>23150</v>
      </c>
      <c r="B323" s="66" t="s">
        <v>1438</v>
      </c>
      <c r="C323" s="301" t="s">
        <v>108</v>
      </c>
      <c r="D323" s="3" t="str">
        <f>VLOOKUP(H323,Lich!$H$1:$L$51,4,0)</f>
        <v>09/06/2022</v>
      </c>
      <c r="E323" s="3" t="str">
        <f>VLOOKUP(H323,Lich!$H$1:$L$51,2,0)</f>
        <v>08h00</v>
      </c>
      <c r="F323" s="78" t="s">
        <v>285</v>
      </c>
      <c r="H323" s="3">
        <f>VLOOKUP(A323,'xep ca'!A:B,2,0)</f>
        <v>23</v>
      </c>
      <c r="I323" s="3" t="str">
        <f t="shared" si="28"/>
        <v>23150N01</v>
      </c>
      <c r="J323" s="301" t="s">
        <v>3421</v>
      </c>
      <c r="K323" s="3">
        <f>VLOOKUP(H323,Lich!$H$1:$L$51,5,0)</f>
        <v>19</v>
      </c>
      <c r="L323" s="18">
        <v>71</v>
      </c>
      <c r="M323" s="3" t="str">
        <f t="shared" si="29"/>
        <v>231</v>
      </c>
      <c r="N323" s="3" t="str">
        <f t="shared" si="27"/>
        <v>506,507</v>
      </c>
      <c r="O323" s="3" t="str">
        <f t="shared" si="26"/>
        <v>C2</v>
      </c>
    </row>
    <row r="324" spans="1:15">
      <c r="A324" s="331">
        <v>23152</v>
      </c>
      <c r="B324" s="65" t="s">
        <v>1439</v>
      </c>
      <c r="C324" s="301" t="s">
        <v>92</v>
      </c>
      <c r="D324" s="3" t="str">
        <f>VLOOKUP(H324,Lich!$H$1:$L$51,4,0)</f>
        <v>09/06/2022</v>
      </c>
      <c r="E324" s="3" t="str">
        <f>VLOOKUP(H324,Lich!$H$1:$L$51,2,0)</f>
        <v>08h00</v>
      </c>
      <c r="F324" s="78" t="s">
        <v>287</v>
      </c>
      <c r="H324" s="3">
        <f>VLOOKUP(A324,'xep ca'!A:B,2,0)</f>
        <v>23</v>
      </c>
      <c r="I324" s="3" t="str">
        <f t="shared" si="28"/>
        <v>23152N01</v>
      </c>
      <c r="J324" s="301" t="s">
        <v>3421</v>
      </c>
      <c r="K324" s="3">
        <f>VLOOKUP(H324,Lich!$H$1:$L$51,5,0)</f>
        <v>19</v>
      </c>
      <c r="L324" s="18">
        <v>3</v>
      </c>
      <c r="M324" s="3" t="str">
        <f t="shared" si="29"/>
        <v>231</v>
      </c>
      <c r="N324" s="3" t="str">
        <f t="shared" si="27"/>
        <v>503</v>
      </c>
      <c r="O324" s="3" t="str">
        <f t="shared" si="26"/>
        <v>C2</v>
      </c>
    </row>
    <row r="325" spans="1:15">
      <c r="A325" s="331">
        <v>23201</v>
      </c>
      <c r="B325" s="66" t="s">
        <v>1440</v>
      </c>
      <c r="C325" s="301" t="s">
        <v>92</v>
      </c>
      <c r="D325" s="3" t="str">
        <f>VLOOKUP(H325,Lich!$H$1:$L$51,4,0)</f>
        <v>10/06/2022</v>
      </c>
      <c r="E325" s="3" t="str">
        <f>VLOOKUP(H325,Lich!$H$1:$L$51,2,0)</f>
        <v>14h00</v>
      </c>
      <c r="F325" s="78" t="s">
        <v>918</v>
      </c>
      <c r="H325" s="3">
        <f>VLOOKUP(A325,'xep ca'!A:B,2,0)</f>
        <v>15</v>
      </c>
      <c r="I325" s="3" t="str">
        <f t="shared" si="28"/>
        <v>23201N01</v>
      </c>
      <c r="J325" s="301" t="s">
        <v>3420</v>
      </c>
      <c r="K325" s="3">
        <f>VLOOKUP(H325,Lich!$H$1:$L$51,5,0)</f>
        <v>22</v>
      </c>
      <c r="L325" s="18">
        <v>34</v>
      </c>
      <c r="M325" s="3" t="str">
        <f t="shared" si="29"/>
        <v>232</v>
      </c>
      <c r="N325" s="3" t="str">
        <f t="shared" si="27"/>
        <v>209</v>
      </c>
      <c r="O325" s="3" t="str">
        <f t="shared" si="26"/>
        <v>A6</v>
      </c>
    </row>
    <row r="326" spans="1:15">
      <c r="A326" s="331">
        <v>23214</v>
      </c>
      <c r="B326" s="65" t="s">
        <v>1441</v>
      </c>
      <c r="C326" s="301" t="s">
        <v>92</v>
      </c>
      <c r="D326" s="3" t="str">
        <f>VLOOKUP(H326,Lich!$H$1:$L$51,4,0)</f>
        <v>02/06/2022</v>
      </c>
      <c r="E326" s="3" t="str">
        <f>VLOOKUP(H326,Lich!$H$1:$L$51,2,0)</f>
        <v>08h00</v>
      </c>
      <c r="F326" s="78" t="s">
        <v>439</v>
      </c>
      <c r="H326" s="3">
        <f>VLOOKUP(A326,'xep ca'!A:B,2,0)</f>
        <v>20</v>
      </c>
      <c r="I326" s="3" t="str">
        <f t="shared" si="28"/>
        <v>23214N01</v>
      </c>
      <c r="J326" s="301" t="s">
        <v>3421</v>
      </c>
      <c r="K326" s="3">
        <f>VLOOKUP(H326,Lich!$H$1:$L$51,5,0)</f>
        <v>7</v>
      </c>
      <c r="L326" s="18">
        <v>4</v>
      </c>
      <c r="M326" s="3" t="str">
        <f t="shared" si="29"/>
        <v>232</v>
      </c>
      <c r="N326" s="3" t="str">
        <f t="shared" si="27"/>
        <v>305</v>
      </c>
      <c r="O326" s="3" t="str">
        <f t="shared" si="26"/>
        <v>A6</v>
      </c>
    </row>
    <row r="327" spans="1:15">
      <c r="A327" s="331">
        <v>23216</v>
      </c>
      <c r="B327" s="66" t="s">
        <v>1442</v>
      </c>
      <c r="C327" s="301" t="s">
        <v>92</v>
      </c>
      <c r="D327" s="3" t="str">
        <f>VLOOKUP(H327,Lich!$H$1:$L$51,4,0)</f>
        <v>13/06/2022</v>
      </c>
      <c r="E327" s="3" t="str">
        <f>VLOOKUP(H327,Lich!$H$1:$L$51,2,0)</f>
        <v>14h00</v>
      </c>
      <c r="F327" s="78" t="s">
        <v>4021</v>
      </c>
      <c r="H327" s="3">
        <f>VLOOKUP(A327,'xep ca'!A:B,2,0)</f>
        <v>21</v>
      </c>
      <c r="I327" s="3" t="str">
        <f t="shared" si="28"/>
        <v>23216N01</v>
      </c>
      <c r="J327" s="301" t="s">
        <v>3421</v>
      </c>
      <c r="K327" s="3">
        <f>VLOOKUP(H327,Lich!$H$1:$L$51,5,0)</f>
        <v>26</v>
      </c>
      <c r="L327" s="18">
        <v>4</v>
      </c>
      <c r="M327" s="3" t="str">
        <f t="shared" si="29"/>
        <v>232</v>
      </c>
      <c r="N327" s="3" t="str">
        <f t="shared" si="27"/>
        <v>607</v>
      </c>
      <c r="O327" s="3" t="str">
        <f t="shared" ref="O327:O356" si="30">IF(LEFT(F327,3)="Nhà",MID(F327,FIND("(",F327)+1,FIND(")",F327)-FIND("(",F327)-1),RIGHT(F327,2))</f>
        <v>C2</v>
      </c>
    </row>
    <row r="328" spans="1:15">
      <c r="A328" s="331">
        <v>23241</v>
      </c>
      <c r="B328" s="65" t="s">
        <v>1443</v>
      </c>
      <c r="C328" s="301" t="s">
        <v>92</v>
      </c>
      <c r="D328" s="3" t="str">
        <f>VLOOKUP(H328,Lich!$H$1:$L$51,4,0)</f>
        <v>07/06/2022</v>
      </c>
      <c r="E328" s="3" t="str">
        <f>VLOOKUP(H328,Lich!$H$1:$L$51,2,0)</f>
        <v>08h00</v>
      </c>
      <c r="F328" s="78" t="s">
        <v>921</v>
      </c>
      <c r="H328" s="3">
        <f>VLOOKUP(A328,'xep ca'!A:B,2,0)</f>
        <v>22</v>
      </c>
      <c r="I328" s="3" t="str">
        <f t="shared" si="28"/>
        <v>23241N01</v>
      </c>
      <c r="J328" s="301" t="s">
        <v>3421</v>
      </c>
      <c r="K328" s="3">
        <f>VLOOKUP(H328,Lich!$H$1:$L$51,5,0)</f>
        <v>15</v>
      </c>
      <c r="L328" s="18">
        <v>4</v>
      </c>
      <c r="M328" s="3" t="str">
        <f t="shared" si="29"/>
        <v>232</v>
      </c>
      <c r="N328" s="3" t="str">
        <f t="shared" si="27"/>
        <v>208</v>
      </c>
      <c r="O328" s="3" t="str">
        <f t="shared" si="30"/>
        <v>A6</v>
      </c>
    </row>
    <row r="329" spans="1:15">
      <c r="A329" s="331">
        <v>23244</v>
      </c>
      <c r="B329" s="66" t="s">
        <v>1444</v>
      </c>
      <c r="C329" s="301" t="s">
        <v>92</v>
      </c>
      <c r="D329" s="3" t="str">
        <f>VLOOKUP(H329,Lich!$H$1:$L$51,4,0)</f>
        <v>31/05/2022</v>
      </c>
      <c r="E329" s="3" t="str">
        <f>VLOOKUP(H329,Lich!$H$1:$L$51,2,0)</f>
        <v>08h00</v>
      </c>
      <c r="F329" s="78" t="s">
        <v>439</v>
      </c>
      <c r="H329" s="3">
        <f>VLOOKUP(A329,'xep ca'!A:B,2,0)</f>
        <v>19</v>
      </c>
      <c r="I329" s="3" t="str">
        <f t="shared" si="28"/>
        <v>23244N01</v>
      </c>
      <c r="J329" s="301" t="s">
        <v>3421</v>
      </c>
      <c r="K329" s="3">
        <f>VLOOKUP(H329,Lich!$H$1:$L$51,5,0)</f>
        <v>3</v>
      </c>
      <c r="L329" s="18">
        <v>6</v>
      </c>
      <c r="M329" s="3" t="str">
        <f t="shared" si="29"/>
        <v>232</v>
      </c>
      <c r="N329" s="3" t="str">
        <f t="shared" si="27"/>
        <v>305</v>
      </c>
      <c r="O329" s="3" t="str">
        <f t="shared" si="30"/>
        <v>A6</v>
      </c>
    </row>
    <row r="330" spans="1:15">
      <c r="A330" s="331">
        <v>23247</v>
      </c>
      <c r="B330" s="65" t="s">
        <v>1446</v>
      </c>
      <c r="C330" s="301" t="s">
        <v>92</v>
      </c>
      <c r="D330" s="3" t="str">
        <f>VLOOKUP(H330,Lich!$H$1:$L$51,4,0)</f>
        <v>09/06/2022</v>
      </c>
      <c r="E330" s="3" t="str">
        <f>VLOOKUP(H330,Lich!$H$1:$L$51,2,0)</f>
        <v>08h00</v>
      </c>
      <c r="F330" s="78" t="s">
        <v>286</v>
      </c>
      <c r="H330" s="3">
        <f>VLOOKUP(A330,'xep ca'!A:B,2,0)</f>
        <v>23</v>
      </c>
      <c r="I330" s="3" t="str">
        <f t="shared" si="28"/>
        <v>23247N01</v>
      </c>
      <c r="J330" s="301" t="s">
        <v>3421</v>
      </c>
      <c r="K330" s="3">
        <f>VLOOKUP(H330,Lich!$H$1:$L$51,5,0)</f>
        <v>19</v>
      </c>
      <c r="L330" s="18">
        <v>5</v>
      </c>
      <c r="M330" s="3" t="str">
        <f t="shared" si="29"/>
        <v>232</v>
      </c>
      <c r="N330" s="3" t="str">
        <f t="shared" si="27"/>
        <v>505</v>
      </c>
      <c r="O330" s="3" t="str">
        <f t="shared" si="30"/>
        <v>C2</v>
      </c>
    </row>
    <row r="331" spans="1:15">
      <c r="A331" s="331">
        <v>23303</v>
      </c>
      <c r="B331" s="66" t="s">
        <v>1447</v>
      </c>
      <c r="C331" s="301" t="s">
        <v>92</v>
      </c>
      <c r="D331" s="3" t="str">
        <f>VLOOKUP(H331,Lich!$H$1:$L$51,4,0)</f>
        <v>02/06/2022</v>
      </c>
      <c r="E331" s="3" t="str">
        <f>VLOOKUP(H331,Lich!$H$1:$L$51,2,0)</f>
        <v>08h00</v>
      </c>
      <c r="F331" s="78" t="s">
        <v>440</v>
      </c>
      <c r="H331" s="3">
        <f>VLOOKUP(A331,'xep ca'!A:B,2,0)</f>
        <v>20</v>
      </c>
      <c r="I331" s="3" t="str">
        <f t="shared" si="28"/>
        <v>23303N01</v>
      </c>
      <c r="J331" s="301" t="s">
        <v>3421</v>
      </c>
      <c r="K331" s="3">
        <f>VLOOKUP(H331,Lich!$H$1:$L$51,5,0)</f>
        <v>7</v>
      </c>
      <c r="L331" s="18">
        <v>5</v>
      </c>
      <c r="M331" s="3" t="str">
        <f t="shared" si="29"/>
        <v>233</v>
      </c>
      <c r="N331" s="3" t="str">
        <f t="shared" si="27"/>
        <v>306</v>
      </c>
      <c r="O331" s="3" t="str">
        <f t="shared" si="30"/>
        <v>A6</v>
      </c>
    </row>
    <row r="332" spans="1:15">
      <c r="A332" s="331">
        <v>23307</v>
      </c>
      <c r="B332" s="65" t="s">
        <v>77</v>
      </c>
      <c r="C332" s="301" t="s">
        <v>92</v>
      </c>
      <c r="D332" s="3" t="str">
        <f>VLOOKUP(H332,Lich!$H$1:$L$51,4,0)</f>
        <v>11/06/2022</v>
      </c>
      <c r="E332" s="3" t="str">
        <f>VLOOKUP(H332,Lich!$H$1:$L$51,2,0)</f>
        <v>08h00</v>
      </c>
      <c r="F332" s="78" t="s">
        <v>292</v>
      </c>
      <c r="H332" s="3">
        <f>VLOOKUP(A332,'xep ca'!A:B,2,0)</f>
        <v>24</v>
      </c>
      <c r="I332" s="3" t="str">
        <f t="shared" si="28"/>
        <v>23307N01</v>
      </c>
      <c r="J332" s="301" t="s">
        <v>3421</v>
      </c>
      <c r="K332" s="3">
        <f>VLOOKUP(H332,Lich!$H$1:$L$51,5,0)</f>
        <v>23</v>
      </c>
      <c r="L332" s="18">
        <v>5</v>
      </c>
      <c r="M332" s="3" t="str">
        <f t="shared" si="29"/>
        <v>233</v>
      </c>
      <c r="N332" s="3" t="str">
        <f t="shared" si="27"/>
        <v>601</v>
      </c>
      <c r="O332" s="3" t="str">
        <f t="shared" si="30"/>
        <v>C2</v>
      </c>
    </row>
    <row r="333" spans="1:15">
      <c r="A333" s="331">
        <v>23322</v>
      </c>
      <c r="B333" s="66" t="s">
        <v>1448</v>
      </c>
      <c r="C333" s="301" t="s">
        <v>92</v>
      </c>
      <c r="D333" s="3" t="str">
        <f>VLOOKUP(H333,Lich!$H$1:$L$51,4,0)</f>
        <v>13/06/2022</v>
      </c>
      <c r="E333" s="3" t="str">
        <f>VLOOKUP(H333,Lich!$H$1:$L$51,2,0)</f>
        <v>08h00</v>
      </c>
      <c r="F333" s="78" t="s">
        <v>436</v>
      </c>
      <c r="H333" s="3">
        <f>VLOOKUP(A333,'xep ca'!A:B,2,0)</f>
        <v>7</v>
      </c>
      <c r="I333" s="3" t="str">
        <f t="shared" si="28"/>
        <v>23322N01</v>
      </c>
      <c r="J333" s="301" t="s">
        <v>3419</v>
      </c>
      <c r="K333" s="3">
        <f>VLOOKUP(H333,Lich!$H$1:$L$51,5,0)</f>
        <v>25</v>
      </c>
      <c r="L333" s="18">
        <v>49</v>
      </c>
      <c r="M333" s="3" t="str">
        <f t="shared" si="29"/>
        <v>233</v>
      </c>
      <c r="N333" s="3" t="str">
        <f t="shared" si="27"/>
        <v>301,302</v>
      </c>
      <c r="O333" s="3" t="str">
        <f t="shared" si="30"/>
        <v>A6</v>
      </c>
    </row>
    <row r="334" spans="1:15">
      <c r="A334" s="331">
        <v>25101</v>
      </c>
      <c r="B334" s="66" t="s">
        <v>190</v>
      </c>
      <c r="C334" s="301" t="s">
        <v>3859</v>
      </c>
      <c r="D334" s="3" t="str">
        <f>VLOOKUP(H334,Lich!$H$1:$L$51,4,0)</f>
        <v>03/06/2022</v>
      </c>
      <c r="E334" s="3" t="str">
        <f>VLOOKUP(H334,Lich!$H$1:$L$51,2,0)</f>
        <v>08h00</v>
      </c>
      <c r="F334" s="78" t="s">
        <v>113</v>
      </c>
      <c r="H334" s="3">
        <f>VLOOKUP(A334,'xep ca'!A:B,2,0)</f>
        <v>9</v>
      </c>
      <c r="I334" s="3" t="str">
        <f t="shared" si="28"/>
        <v>25101N01</v>
      </c>
      <c r="J334" s="301" t="s">
        <v>3419</v>
      </c>
      <c r="K334" s="3">
        <f>VLOOKUP(H334,Lich!$H$1:$L$51,5,0)</f>
        <v>9</v>
      </c>
      <c r="L334" s="18">
        <v>802</v>
      </c>
      <c r="M334" s="3" t="str">
        <f t="shared" si="29"/>
        <v>251</v>
      </c>
      <c r="N334" s="3" t="str">
        <f t="shared" si="27"/>
        <v>Nhà</v>
      </c>
      <c r="O334" s="3" t="e">
        <f t="shared" si="30"/>
        <v>#VALUE!</v>
      </c>
    </row>
    <row r="335" spans="1:15">
      <c r="A335" s="331">
        <v>25102</v>
      </c>
      <c r="B335" s="65" t="s">
        <v>272</v>
      </c>
      <c r="C335" s="301" t="s">
        <v>3860</v>
      </c>
      <c r="D335" s="3" t="str">
        <f>VLOOKUP(H335,Lich!$H$1:$L$51,4,0)</f>
        <v>09/06/2022</v>
      </c>
      <c r="E335" s="3" t="str">
        <f>VLOOKUP(H335,Lich!$H$1:$L$51,2,0)</f>
        <v>14h00</v>
      </c>
      <c r="F335" s="78" t="s">
        <v>3958</v>
      </c>
      <c r="H335" s="3">
        <v>32</v>
      </c>
      <c r="I335" s="3" t="str">
        <f t="shared" si="28"/>
        <v>25102N03</v>
      </c>
      <c r="J335" s="301" t="s">
        <v>3419</v>
      </c>
      <c r="K335" s="3">
        <f>VLOOKUP(H335,Lich!$H$1:$L$51,5,0)</f>
        <v>20</v>
      </c>
      <c r="L335" s="18">
        <v>595</v>
      </c>
      <c r="M335" s="3" t="str">
        <f t="shared" si="29"/>
        <v>251</v>
      </c>
      <c r="N335" s="3" t="str">
        <f t="shared" si="27"/>
        <v>Nhà</v>
      </c>
      <c r="O335" s="3" t="e">
        <f t="shared" si="30"/>
        <v>#VALUE!</v>
      </c>
    </row>
    <row r="336" spans="1:15">
      <c r="A336" s="331">
        <v>25103</v>
      </c>
      <c r="B336" s="65" t="s">
        <v>186</v>
      </c>
      <c r="C336" s="301" t="s">
        <v>3854</v>
      </c>
      <c r="D336" s="3" t="str">
        <f>VLOOKUP(H336,Lich!$H$1:$L$51,4,0)</f>
        <v>08/06/2022</v>
      </c>
      <c r="E336" s="3" t="str">
        <f>VLOOKUP(H336,Lich!$H$1:$L$51,2,0)</f>
        <v>14h00</v>
      </c>
      <c r="F336" s="78" t="s">
        <v>442</v>
      </c>
      <c r="H336" s="3">
        <f>VLOOKUP(A336,'xep ca'!A:B,2,0)</f>
        <v>16</v>
      </c>
      <c r="I336" s="3" t="str">
        <f t="shared" si="28"/>
        <v>25103N01</v>
      </c>
      <c r="J336" s="301" t="s">
        <v>3420</v>
      </c>
      <c r="K336" s="3">
        <f>VLOOKUP(H336,Lich!$H$1:$L$51,5,0)</f>
        <v>18</v>
      </c>
      <c r="L336" s="1">
        <v>230</v>
      </c>
      <c r="M336" s="3" t="str">
        <f t="shared" si="29"/>
        <v>251</v>
      </c>
      <c r="N336" s="3" t="str">
        <f t="shared" si="27"/>
        <v>Tầng 4,5</v>
      </c>
      <c r="O336" s="3" t="str">
        <f t="shared" si="30"/>
        <v>C2</v>
      </c>
    </row>
    <row r="337" spans="1:15">
      <c r="A337" s="331">
        <v>25202</v>
      </c>
      <c r="B337" s="65" t="s">
        <v>991</v>
      </c>
      <c r="C337" s="301" t="s">
        <v>105</v>
      </c>
      <c r="D337" s="3" t="str">
        <f>VLOOKUP(H337,Lich!$H$1:$L$51,4,0)</f>
        <v>01/06/2022</v>
      </c>
      <c r="E337" s="3" t="str">
        <f>VLOOKUP(H337,Lich!$H$1:$L$51,2,0)</f>
        <v>08h00</v>
      </c>
      <c r="F337" s="78" t="s">
        <v>336</v>
      </c>
      <c r="H337" s="3">
        <f>VLOOKUP(A337,'xep ca'!A:B,2,0)</f>
        <v>3</v>
      </c>
      <c r="I337" s="3" t="str">
        <f t="shared" si="28"/>
        <v>25202N01</v>
      </c>
      <c r="J337" s="301" t="s">
        <v>3419</v>
      </c>
      <c r="K337" s="3">
        <f>VLOOKUP(H337,Lich!$H$1:$L$51,5,0)</f>
        <v>5</v>
      </c>
      <c r="L337" s="1">
        <v>212</v>
      </c>
      <c r="M337" s="3" t="str">
        <f t="shared" si="29"/>
        <v>252</v>
      </c>
      <c r="N337" s="3" t="str">
        <f t="shared" si="27"/>
        <v>Tầng 9</v>
      </c>
      <c r="O337" s="3" t="str">
        <f t="shared" si="30"/>
        <v>C1</v>
      </c>
    </row>
    <row r="338" spans="1:15">
      <c r="A338" s="331">
        <v>25206</v>
      </c>
      <c r="B338" s="65" t="s">
        <v>1466</v>
      </c>
      <c r="C338" s="301" t="s">
        <v>105</v>
      </c>
      <c r="D338" s="3" t="str">
        <f>VLOOKUP(H338,Lich!$H$1:$L$51,4,0)</f>
        <v>15/06/2022</v>
      </c>
      <c r="E338" s="3" t="str">
        <f>VLOOKUP(H338,Lich!$H$1:$L$51,2,0)</f>
        <v>14h00</v>
      </c>
      <c r="F338" s="78" t="s">
        <v>342</v>
      </c>
      <c r="H338" s="3">
        <f>VLOOKUP(A338,'xep ca'!A:B,2,0)</f>
        <v>12</v>
      </c>
      <c r="I338" s="3" t="str">
        <f t="shared" si="28"/>
        <v>25206N01</v>
      </c>
      <c r="J338" s="301" t="s">
        <v>3420</v>
      </c>
      <c r="K338" s="3">
        <f>VLOOKUP(H338,Lich!$H$1:$L$51,5,0)</f>
        <v>30</v>
      </c>
      <c r="L338" s="18">
        <v>222</v>
      </c>
      <c r="M338" s="3" t="str">
        <f t="shared" si="29"/>
        <v>252</v>
      </c>
      <c r="N338" s="3" t="str">
        <f t="shared" si="27"/>
        <v>Tầng 8,9</v>
      </c>
      <c r="O338" s="3" t="str">
        <f t="shared" si="30"/>
        <v>C1</v>
      </c>
    </row>
    <row r="339" spans="1:15">
      <c r="A339" s="331">
        <v>25210</v>
      </c>
      <c r="B339" s="65" t="s">
        <v>1471</v>
      </c>
      <c r="C339" s="301" t="s">
        <v>105</v>
      </c>
      <c r="D339" s="3" t="str">
        <f>VLOOKUP(H339,Lich!$H$1:$L$51,4,0)</f>
        <v>06/06/2022</v>
      </c>
      <c r="E339" s="3" t="str">
        <f>VLOOKUP(H339,Lich!$H$1:$L$51,2,0)</f>
        <v>14h00</v>
      </c>
      <c r="F339" s="78" t="s">
        <v>336</v>
      </c>
      <c r="H339" s="3">
        <f>VLOOKUP(A339,'xep ca'!A:B,2,0)</f>
        <v>13</v>
      </c>
      <c r="I339" s="3" t="str">
        <f t="shared" si="28"/>
        <v>25210N01</v>
      </c>
      <c r="J339" s="301" t="s">
        <v>3420</v>
      </c>
      <c r="K339" s="3">
        <f>VLOOKUP(H339,Lich!$H$1:$L$51,5,0)</f>
        <v>14</v>
      </c>
      <c r="L339" s="18">
        <v>221</v>
      </c>
      <c r="M339" s="3" t="str">
        <f t="shared" si="29"/>
        <v>252</v>
      </c>
      <c r="N339" s="3" t="str">
        <f t="shared" si="27"/>
        <v>Tầng 9</v>
      </c>
      <c r="O339" s="3" t="str">
        <f t="shared" si="30"/>
        <v>C1</v>
      </c>
    </row>
    <row r="340" spans="1:15">
      <c r="A340" s="331">
        <v>25212</v>
      </c>
      <c r="B340" s="65" t="s">
        <v>1469</v>
      </c>
      <c r="C340" s="301" t="s">
        <v>105</v>
      </c>
      <c r="D340" s="3" t="str">
        <f>VLOOKUP(H340,Lich!$H$1:$L$51,4,0)</f>
        <v>06/06/2022</v>
      </c>
      <c r="E340" s="3" t="str">
        <f>VLOOKUP(H340,Lich!$H$1:$L$51,2,0)</f>
        <v>08h00</v>
      </c>
      <c r="F340" s="78" t="s">
        <v>442</v>
      </c>
      <c r="H340" s="3">
        <f>VLOOKUP(A340,'xep ca'!A:B,2,0)</f>
        <v>4</v>
      </c>
      <c r="I340" s="3" t="str">
        <f t="shared" si="28"/>
        <v>25212N01</v>
      </c>
      <c r="J340" s="301" t="s">
        <v>3419</v>
      </c>
      <c r="K340" s="3">
        <f>VLOOKUP(H340,Lich!$H$1:$L$51,5,0)</f>
        <v>13</v>
      </c>
      <c r="L340" s="18">
        <v>203</v>
      </c>
      <c r="M340" s="3" t="str">
        <f t="shared" si="29"/>
        <v>252</v>
      </c>
      <c r="N340" s="3" t="str">
        <f t="shared" si="27"/>
        <v>Tầng 4,5</v>
      </c>
      <c r="O340" s="3" t="str">
        <f t="shared" si="30"/>
        <v>C2</v>
      </c>
    </row>
    <row r="341" spans="1:15">
      <c r="A341" s="331">
        <v>25222</v>
      </c>
      <c r="B341" s="66" t="s">
        <v>1472</v>
      </c>
      <c r="C341" s="301" t="s">
        <v>105</v>
      </c>
      <c r="D341" s="3" t="str">
        <f>VLOOKUP(H341,Lich!$H$1:$L$51,4,0)</f>
        <v>01/06/2022</v>
      </c>
      <c r="E341" s="3" t="str">
        <f>VLOOKUP(H341,Lich!$H$1:$L$51,2,0)</f>
        <v>08h00</v>
      </c>
      <c r="F341" s="78" t="s">
        <v>336</v>
      </c>
      <c r="H341" s="3">
        <f>VLOOKUP(A341,'xep ca'!A:B,2,0)</f>
        <v>3</v>
      </c>
      <c r="I341" s="3" t="str">
        <f t="shared" si="28"/>
        <v>25222N01</v>
      </c>
      <c r="J341" s="301" t="s">
        <v>3419</v>
      </c>
      <c r="K341" s="3">
        <f>VLOOKUP(H341,Lich!$H$1:$L$51,5,0)</f>
        <v>5</v>
      </c>
      <c r="L341" s="18">
        <v>211</v>
      </c>
      <c r="M341" s="3" t="str">
        <f t="shared" si="29"/>
        <v>252</v>
      </c>
      <c r="N341" s="3" t="str">
        <f t="shared" si="27"/>
        <v>Tầng 9</v>
      </c>
      <c r="O341" s="3" t="str">
        <f t="shared" si="30"/>
        <v>C1</v>
      </c>
    </row>
    <row r="342" spans="1:15">
      <c r="A342" s="331">
        <v>25226</v>
      </c>
      <c r="B342" s="66" t="s">
        <v>1473</v>
      </c>
      <c r="C342" s="301" t="s">
        <v>105</v>
      </c>
      <c r="D342" s="3" t="str">
        <f>VLOOKUP(H342,Lich!$H$1:$L$51,4,0)</f>
        <v>15/06/2022</v>
      </c>
      <c r="E342" s="3" t="str">
        <f>VLOOKUP(H342,Lich!$H$1:$L$51,2,0)</f>
        <v>14h00</v>
      </c>
      <c r="F342" s="78" t="s">
        <v>342</v>
      </c>
      <c r="H342" s="3">
        <f>VLOOKUP(A342,'xep ca'!A:B,2,0)</f>
        <v>12</v>
      </c>
      <c r="I342" s="3" t="str">
        <f t="shared" si="28"/>
        <v>25226N01</v>
      </c>
      <c r="J342" s="301" t="s">
        <v>3420</v>
      </c>
      <c r="K342" s="3">
        <f>VLOOKUP(H342,Lich!$H$1:$L$51,5,0)</f>
        <v>30</v>
      </c>
      <c r="L342" s="18">
        <v>232</v>
      </c>
      <c r="M342" s="3" t="str">
        <f t="shared" si="29"/>
        <v>252</v>
      </c>
      <c r="N342" s="3" t="str">
        <f t="shared" si="27"/>
        <v>Tầng 8,9</v>
      </c>
      <c r="O342" s="3" t="str">
        <f t="shared" si="30"/>
        <v>C1</v>
      </c>
    </row>
    <row r="343" spans="1:15">
      <c r="A343" s="331">
        <v>25232</v>
      </c>
      <c r="B343" s="66" t="s">
        <v>1475</v>
      </c>
      <c r="C343" s="301" t="s">
        <v>105</v>
      </c>
      <c r="D343" s="3" t="str">
        <f>VLOOKUP(H343,Lich!$H$1:$L$51,4,0)</f>
        <v>01/06/2022</v>
      </c>
      <c r="E343" s="3" t="str">
        <f>VLOOKUP(H343,Lich!$H$1:$L$51,2,0)</f>
        <v>08h00</v>
      </c>
      <c r="F343" s="78" t="s">
        <v>336</v>
      </c>
      <c r="H343" s="3">
        <f>VLOOKUP(A343,'xep ca'!A:B,2,0)</f>
        <v>3</v>
      </c>
      <c r="I343" s="3" t="str">
        <f t="shared" si="28"/>
        <v>25232N01</v>
      </c>
      <c r="J343" s="301" t="s">
        <v>3419</v>
      </c>
      <c r="K343" s="3">
        <f>VLOOKUP(H343,Lich!$H$1:$L$51,5,0)</f>
        <v>5</v>
      </c>
      <c r="L343" s="18">
        <v>206</v>
      </c>
      <c r="M343" s="3" t="str">
        <f t="shared" si="29"/>
        <v>252</v>
      </c>
      <c r="N343" s="3" t="str">
        <f t="shared" si="27"/>
        <v>Tầng 9</v>
      </c>
      <c r="O343" s="3" t="str">
        <f t="shared" si="30"/>
        <v>C1</v>
      </c>
    </row>
    <row r="344" spans="1:15">
      <c r="A344" s="331">
        <v>25236</v>
      </c>
      <c r="B344" s="66" t="s">
        <v>1476</v>
      </c>
      <c r="C344" s="301" t="s">
        <v>105</v>
      </c>
      <c r="D344" s="3" t="str">
        <f>VLOOKUP(H344,Lich!$H$1:$L$51,4,0)</f>
        <v>15/06/2022</v>
      </c>
      <c r="E344" s="3" t="str">
        <f>VLOOKUP(H344,Lich!$H$1:$L$51,2,0)</f>
        <v>14h00</v>
      </c>
      <c r="F344" s="78" t="s">
        <v>342</v>
      </c>
      <c r="H344" s="3">
        <f>VLOOKUP(A344,'xep ca'!A:B,2,0)</f>
        <v>12</v>
      </c>
      <c r="I344" s="3" t="str">
        <f t="shared" si="28"/>
        <v>25236N01</v>
      </c>
      <c r="J344" s="301" t="s">
        <v>3420</v>
      </c>
      <c r="K344" s="3">
        <f>VLOOKUP(H344,Lich!$H$1:$L$51,5,0)</f>
        <v>30</v>
      </c>
      <c r="L344" s="18">
        <v>231</v>
      </c>
      <c r="M344" s="3" t="str">
        <f t="shared" si="29"/>
        <v>252</v>
      </c>
      <c r="N344" s="3" t="str">
        <f t="shared" si="27"/>
        <v>Tầng 8,9</v>
      </c>
      <c r="O344" s="3" t="str">
        <f t="shared" si="30"/>
        <v>C1</v>
      </c>
    </row>
    <row r="345" spans="1:15">
      <c r="A345" s="331">
        <v>25251</v>
      </c>
      <c r="B345" s="65" t="s">
        <v>1479</v>
      </c>
      <c r="C345" s="301" t="s">
        <v>92</v>
      </c>
      <c r="D345" s="3" t="str">
        <f>VLOOKUP(H345,Lich!$H$1:$L$51,4,0)</f>
        <v>13/06/2022</v>
      </c>
      <c r="E345" s="3" t="str">
        <f>VLOOKUP(H345,Lich!$H$1:$L$51,2,0)</f>
        <v>08h00</v>
      </c>
      <c r="F345" s="78" t="s">
        <v>3965</v>
      </c>
      <c r="H345" s="3">
        <f>VLOOKUP(A345,'xep ca'!A:B,2,0)</f>
        <v>7</v>
      </c>
      <c r="I345" s="3" t="str">
        <f t="shared" si="28"/>
        <v>25251N01</v>
      </c>
      <c r="J345" s="301" t="s">
        <v>3419</v>
      </c>
      <c r="K345" s="3">
        <f>VLOOKUP(H345,Lich!$H$1:$L$51,5,0)</f>
        <v>25</v>
      </c>
      <c r="L345" s="18">
        <v>38</v>
      </c>
      <c r="M345" s="3" t="str">
        <f t="shared" si="29"/>
        <v>252</v>
      </c>
      <c r="N345" s="3" t="str">
        <f t="shared" si="27"/>
        <v>406</v>
      </c>
      <c r="O345" s="3" t="str">
        <f t="shared" si="30"/>
        <v>A5</v>
      </c>
    </row>
    <row r="346" spans="1:15">
      <c r="A346" s="331">
        <v>25255</v>
      </c>
      <c r="B346" s="66" t="s">
        <v>3413</v>
      </c>
      <c r="C346" s="301" t="s">
        <v>92</v>
      </c>
      <c r="D346" s="3" t="str">
        <f>VLOOKUP(H346,Lich!$H$1:$L$51,4,0)</f>
        <v>04/06/2022</v>
      </c>
      <c r="E346" s="3" t="str">
        <f>VLOOKUP(H346,Lich!$H$1:$L$51,2,0)</f>
        <v>08h00</v>
      </c>
      <c r="F346" s="78" t="s">
        <v>4003</v>
      </c>
      <c r="H346" s="3">
        <f>VLOOKUP(A346,'xep ca'!A:B,2,0)</f>
        <v>14</v>
      </c>
      <c r="I346" s="3" t="str">
        <f t="shared" si="28"/>
        <v>25255N01</v>
      </c>
      <c r="J346" s="301" t="s">
        <v>3420</v>
      </c>
      <c r="K346" s="3">
        <f>VLOOKUP(H346,Lich!$H$1:$L$51,5,0)</f>
        <v>11</v>
      </c>
      <c r="L346" s="18">
        <v>15</v>
      </c>
      <c r="M346" s="3" t="str">
        <f t="shared" si="29"/>
        <v>252</v>
      </c>
      <c r="N346" s="3" t="str">
        <f t="shared" si="27"/>
        <v>801</v>
      </c>
      <c r="O346" s="3" t="str">
        <f t="shared" si="30"/>
        <v>C1</v>
      </c>
    </row>
    <row r="347" spans="1:15">
      <c r="A347" s="331">
        <v>25256</v>
      </c>
      <c r="B347" s="66" t="s">
        <v>1480</v>
      </c>
      <c r="C347" s="301" t="s">
        <v>108</v>
      </c>
      <c r="D347" s="3" t="str">
        <f>VLOOKUP(H347,Lich!$H$1:$L$51,4,0)</f>
        <v>15/06/2022</v>
      </c>
      <c r="E347" s="3" t="str">
        <f>VLOOKUP(H347,Lich!$H$1:$L$51,2,0)</f>
        <v>08h00</v>
      </c>
      <c r="F347" s="78" t="s">
        <v>3968</v>
      </c>
      <c r="H347" s="3">
        <f>VLOOKUP(A347,'xep ca'!A:B,2,0)</f>
        <v>8</v>
      </c>
      <c r="I347" s="3" t="str">
        <f t="shared" si="28"/>
        <v>25256N01</v>
      </c>
      <c r="J347" s="301" t="s">
        <v>3419</v>
      </c>
      <c r="K347" s="3">
        <f>VLOOKUP(H347,Lich!$H$1:$L$51,5,0)</f>
        <v>29</v>
      </c>
      <c r="L347" s="18">
        <v>81</v>
      </c>
      <c r="M347" s="3" t="str">
        <f t="shared" si="29"/>
        <v>252</v>
      </c>
      <c r="N347" s="3" t="str">
        <f t="shared" si="27"/>
        <v>404-406</v>
      </c>
      <c r="O347" s="3" t="str">
        <f t="shared" si="30"/>
        <v>A5</v>
      </c>
    </row>
    <row r="348" spans="1:15">
      <c r="A348" s="331">
        <v>25258</v>
      </c>
      <c r="B348" s="65" t="s">
        <v>1481</v>
      </c>
      <c r="C348" s="301" t="s">
        <v>92</v>
      </c>
      <c r="D348" s="3" t="str">
        <f>VLOOKUP(H348,Lich!$H$1:$L$51,4,0)</f>
        <v>08/06/2022</v>
      </c>
      <c r="E348" s="3" t="str">
        <f>VLOOKUP(H348,Lich!$H$1:$L$51,2,0)</f>
        <v>14h00</v>
      </c>
      <c r="F348" s="78" t="s">
        <v>200</v>
      </c>
      <c r="H348" s="3">
        <f>VLOOKUP(A348,'xep ca'!A:B,2,0)</f>
        <v>16</v>
      </c>
      <c r="I348" s="3" t="str">
        <f t="shared" si="28"/>
        <v>25258N01</v>
      </c>
      <c r="J348" s="301" t="s">
        <v>3420</v>
      </c>
      <c r="K348" s="3">
        <f>VLOOKUP(H348,Lich!$H$1:$L$51,5,0)</f>
        <v>18</v>
      </c>
      <c r="L348" s="18">
        <v>10</v>
      </c>
      <c r="M348" s="3" t="str">
        <f t="shared" si="29"/>
        <v>252</v>
      </c>
      <c r="N348" s="3" t="str">
        <f t="shared" si="27"/>
        <v>601</v>
      </c>
      <c r="O348" s="3" t="str">
        <f t="shared" si="30"/>
        <v>C1</v>
      </c>
    </row>
    <row r="349" spans="1:15">
      <c r="A349" s="331">
        <v>25259</v>
      </c>
      <c r="B349" s="66" t="s">
        <v>1482</v>
      </c>
      <c r="C349" s="301" t="s">
        <v>92</v>
      </c>
      <c r="D349" s="3" t="str">
        <f>VLOOKUP(H349,Lich!$H$1:$L$51,4,0)</f>
        <v>15/06/2022</v>
      </c>
      <c r="E349" s="3" t="s">
        <v>90</v>
      </c>
      <c r="F349" s="78" t="s">
        <v>3969</v>
      </c>
      <c r="H349" s="3">
        <f>VLOOKUP(A349,'xep ca'!A:B,2,0)</f>
        <v>8</v>
      </c>
      <c r="I349" s="3" t="str">
        <f t="shared" si="28"/>
        <v>25259N01</v>
      </c>
      <c r="J349" s="301" t="s">
        <v>3419</v>
      </c>
      <c r="K349" s="3">
        <f>VLOOKUP(H349,Lich!$H$1:$L$51,5,0)</f>
        <v>29</v>
      </c>
      <c r="L349" s="18">
        <v>43</v>
      </c>
      <c r="M349" s="3" t="str">
        <f t="shared" si="29"/>
        <v>252</v>
      </c>
      <c r="N349" s="3" t="str">
        <f t="shared" si="27"/>
        <v>405,406</v>
      </c>
      <c r="O349" s="3" t="str">
        <f t="shared" si="30"/>
        <v>A5</v>
      </c>
    </row>
    <row r="350" spans="1:15">
      <c r="A350" s="331">
        <v>25264</v>
      </c>
      <c r="B350" s="65" t="s">
        <v>1483</v>
      </c>
      <c r="C350" s="301" t="s">
        <v>92</v>
      </c>
      <c r="D350" s="3" t="str">
        <f>VLOOKUP(H350,Lich!$H$1:$L$51,4,0)</f>
        <v>04/06/2022</v>
      </c>
      <c r="E350" s="3" t="s">
        <v>1026</v>
      </c>
      <c r="F350" s="78" t="s">
        <v>4003</v>
      </c>
      <c r="H350" s="3">
        <f>VLOOKUP(A350,'xep ca'!A:B,2,0)</f>
        <v>14</v>
      </c>
      <c r="I350" s="3" t="str">
        <f t="shared" si="28"/>
        <v>25264N01</v>
      </c>
      <c r="J350" s="301" t="s">
        <v>3420</v>
      </c>
      <c r="K350" s="3">
        <f>VLOOKUP(H350,Lich!$H$1:$L$51,5,0)</f>
        <v>11</v>
      </c>
      <c r="L350" s="18">
        <v>11</v>
      </c>
      <c r="M350" s="3" t="str">
        <f t="shared" si="29"/>
        <v>252</v>
      </c>
      <c r="N350" s="3" t="str">
        <f t="shared" si="27"/>
        <v>801</v>
      </c>
      <c r="O350" s="3" t="str">
        <f t="shared" si="30"/>
        <v>C1</v>
      </c>
    </row>
    <row r="351" spans="1:15">
      <c r="A351" s="331">
        <v>25314</v>
      </c>
      <c r="B351" s="66" t="s">
        <v>1487</v>
      </c>
      <c r="C351" s="301" t="s">
        <v>102</v>
      </c>
      <c r="D351" s="3" t="str">
        <f>VLOOKUP(H351,Lich!$H$1:$L$51,4,0)</f>
        <v>13/06/2022</v>
      </c>
      <c r="E351" s="3" t="str">
        <f>VLOOKUP(H351,Lich!$H$1:$L$51,2,0)</f>
        <v>14h00</v>
      </c>
      <c r="F351" s="78" t="s">
        <v>4013</v>
      </c>
      <c r="H351" s="3">
        <f>VLOOKUP(A351,'xep ca'!A:B,2,0)</f>
        <v>21</v>
      </c>
      <c r="I351" s="3" t="str">
        <f t="shared" si="28"/>
        <v>25314N01</v>
      </c>
      <c r="J351" s="301" t="s">
        <v>3421</v>
      </c>
      <c r="K351" s="3">
        <f>VLOOKUP(H351,Lich!$H$1:$L$51,5,0)</f>
        <v>26</v>
      </c>
      <c r="L351" s="18">
        <v>89</v>
      </c>
      <c r="M351" s="3" t="str">
        <f t="shared" si="29"/>
        <v>253</v>
      </c>
      <c r="N351" s="3" t="str">
        <f t="shared" si="27"/>
        <v>601-604</v>
      </c>
      <c r="O351" s="3" t="str">
        <f t="shared" si="30"/>
        <v>C1</v>
      </c>
    </row>
    <row r="352" spans="1:15">
      <c r="A352" s="331">
        <v>25316</v>
      </c>
      <c r="B352" s="65" t="s">
        <v>1488</v>
      </c>
      <c r="C352" s="301" t="s">
        <v>102</v>
      </c>
      <c r="D352" s="3" t="str">
        <f>VLOOKUP(H352,Lich!$H$1:$L$51,4,0)</f>
        <v>07/06/2022</v>
      </c>
      <c r="E352" s="3" t="str">
        <f>VLOOKUP(H352,Lich!$H$1:$L$51,2,0)</f>
        <v>08h00</v>
      </c>
      <c r="F352" s="78" t="s">
        <v>1034</v>
      </c>
      <c r="H352" s="3">
        <f>VLOOKUP(A352,'xep ca'!A:B,2,0)</f>
        <v>22</v>
      </c>
      <c r="I352" s="3" t="str">
        <f t="shared" si="28"/>
        <v>25316N01</v>
      </c>
      <c r="J352" s="301" t="s">
        <v>3421</v>
      </c>
      <c r="K352" s="3">
        <f>VLOOKUP(H352,Lich!$H$1:$L$51,5,0)</f>
        <v>15</v>
      </c>
      <c r="L352" s="18">
        <v>84</v>
      </c>
      <c r="M352" s="3" t="str">
        <f t="shared" si="29"/>
        <v>253</v>
      </c>
      <c r="N352" s="3" t="str">
        <f t="shared" si="27"/>
        <v>601-603</v>
      </c>
      <c r="O352" s="3" t="str">
        <f t="shared" si="30"/>
        <v>C2</v>
      </c>
    </row>
    <row r="353" spans="1:15">
      <c r="A353" s="331">
        <v>25318</v>
      </c>
      <c r="B353" s="66" t="s">
        <v>992</v>
      </c>
      <c r="C353" s="301" t="s">
        <v>102</v>
      </c>
      <c r="D353" s="3" t="str">
        <f>VLOOKUP(H353,Lich!$H$1:$L$51,4,0)</f>
        <v>07/06/2022</v>
      </c>
      <c r="E353" s="3" t="str">
        <f>VLOOKUP(H353,Lich!$H$1:$L$51,2,0)</f>
        <v>08h00</v>
      </c>
      <c r="F353" s="78" t="s">
        <v>1027</v>
      </c>
      <c r="H353" s="3">
        <f>VLOOKUP(A353,'xep ca'!A:B,2,0)</f>
        <v>22</v>
      </c>
      <c r="I353" s="3" t="str">
        <f t="shared" si="28"/>
        <v>25318N01</v>
      </c>
      <c r="J353" s="301" t="s">
        <v>3421</v>
      </c>
      <c r="K353" s="3">
        <f>VLOOKUP(H353,Lich!$H$1:$L$51,5,0)</f>
        <v>15</v>
      </c>
      <c r="L353" s="18">
        <v>93</v>
      </c>
      <c r="M353" s="3" t="str">
        <f t="shared" si="29"/>
        <v>253</v>
      </c>
      <c r="N353" s="3" t="str">
        <f t="shared" si="27"/>
        <v>605-607</v>
      </c>
      <c r="O353" s="3" t="str">
        <f t="shared" si="30"/>
        <v>C2</v>
      </c>
    </row>
    <row r="354" spans="1:15">
      <c r="A354" s="331">
        <v>25324</v>
      </c>
      <c r="B354" s="66" t="s">
        <v>993</v>
      </c>
      <c r="C354" s="301" t="s">
        <v>108</v>
      </c>
      <c r="D354" s="3" t="str">
        <f>VLOOKUP(H354,Lich!$H$1:$L$51,4,0)</f>
        <v>09/06/2022</v>
      </c>
      <c r="E354" s="3" t="str">
        <f>VLOOKUP(H354,Lich!$H$1:$L$51,2,0)</f>
        <v>08h00</v>
      </c>
      <c r="F354" s="78" t="s">
        <v>4028</v>
      </c>
      <c r="H354" s="3">
        <f>VLOOKUP(A354,'xep ca'!A:B,2,0)</f>
        <v>23</v>
      </c>
      <c r="I354" s="3" t="str">
        <f t="shared" si="28"/>
        <v>25324N01</v>
      </c>
      <c r="J354" s="301" t="s">
        <v>3421</v>
      </c>
      <c r="K354" s="3">
        <f>VLOOKUP(H354,Lich!$H$1:$L$51,5,0)</f>
        <v>19</v>
      </c>
      <c r="L354" s="18">
        <v>96</v>
      </c>
      <c r="M354" s="3" t="str">
        <f t="shared" si="29"/>
        <v>253</v>
      </c>
      <c r="N354" s="3" t="str">
        <f t="shared" si="27"/>
        <v>601-606</v>
      </c>
      <c r="O354" s="3" t="str">
        <f t="shared" si="30"/>
        <v>C2</v>
      </c>
    </row>
    <row r="355" spans="1:15">
      <c r="A355" s="332" t="s">
        <v>1491</v>
      </c>
      <c r="B355" s="65" t="s">
        <v>1492</v>
      </c>
      <c r="C355" s="301" t="s">
        <v>102</v>
      </c>
      <c r="D355" s="3" t="str">
        <f>VLOOKUP(H355,Lich!$H$1:$L$51,4,0)</f>
        <v>11/06/2022</v>
      </c>
      <c r="E355" s="3" t="str">
        <f>VLOOKUP(H355,Lich!$H$1:$L$51,2,0)</f>
        <v>08h00</v>
      </c>
      <c r="F355" s="78" t="s">
        <v>924</v>
      </c>
      <c r="H355" s="3">
        <f>VLOOKUP(A355,'xep ca'!A:B,2,0)</f>
        <v>24</v>
      </c>
      <c r="I355" s="3" t="str">
        <f t="shared" si="28"/>
        <v>25325EN01</v>
      </c>
      <c r="J355" s="301" t="s">
        <v>3421</v>
      </c>
      <c r="K355" s="3">
        <f>VLOOKUP(H355,Lich!$H$1:$L$51,5,0)</f>
        <v>23</v>
      </c>
      <c r="L355" s="18">
        <v>111</v>
      </c>
      <c r="M355" s="3" t="str">
        <f t="shared" si="29"/>
        <v>253</v>
      </c>
      <c r="N355" s="3" t="str">
        <f t="shared" si="27"/>
        <v>401-406</v>
      </c>
      <c r="O355" s="3" t="str">
        <f t="shared" si="30"/>
        <v>C2</v>
      </c>
    </row>
    <row r="356" spans="1:15">
      <c r="A356" s="332" t="s">
        <v>1493</v>
      </c>
      <c r="B356" s="65" t="s">
        <v>1494</v>
      </c>
      <c r="C356" s="301" t="s">
        <v>103</v>
      </c>
      <c r="D356" s="3" t="str">
        <f>VLOOKUP(H356,Lich!$H$1:$L$51,4,0)</f>
        <v>14/06/2022</v>
      </c>
      <c r="E356" s="3" t="str">
        <f>VLOOKUP(H356,Lich!$H$1:$L$51,2,0)</f>
        <v>08h00</v>
      </c>
      <c r="F356" s="78" t="s">
        <v>4013</v>
      </c>
      <c r="H356" s="3">
        <f>VLOOKUP(A356,'xep ca'!A:B,2,0)</f>
        <v>25</v>
      </c>
      <c r="I356" s="3" t="str">
        <f t="shared" si="28"/>
        <v>25329EN01</v>
      </c>
      <c r="J356" s="301" t="s">
        <v>3421</v>
      </c>
      <c r="K356" s="3">
        <f>VLOOKUP(H356,Lich!$H$1:$L$51,5,0)</f>
        <v>27</v>
      </c>
      <c r="L356" s="18">
        <v>114</v>
      </c>
      <c r="M356" s="3" t="str">
        <f t="shared" si="29"/>
        <v>253</v>
      </c>
      <c r="N356" s="3" t="str">
        <f t="shared" si="27"/>
        <v>601-604</v>
      </c>
      <c r="O356" s="3" t="str">
        <f t="shared" si="30"/>
        <v>C1</v>
      </c>
    </row>
    <row r="357" spans="1:15">
      <c r="A357" s="331">
        <v>25333</v>
      </c>
      <c r="B357" s="66" t="s">
        <v>1495</v>
      </c>
      <c r="C357" s="301" t="s">
        <v>101</v>
      </c>
      <c r="D357" s="3" t="str">
        <f>VLOOKUP(H357,Lich!$H$1:$L$51,4,0)</f>
        <v>30/05/2022</v>
      </c>
      <c r="E357" s="3" t="str">
        <f>VLOOKUP(H357,Lich!$H$1:$L$51,2,0)</f>
        <v>14h00</v>
      </c>
      <c r="F357" s="78" t="s">
        <v>3980</v>
      </c>
      <c r="H357" s="3">
        <f>VLOOKUP(A357,'xep ca'!A:B,2,0)</f>
        <v>10</v>
      </c>
      <c r="I357" s="3" t="str">
        <f t="shared" si="28"/>
        <v>25333N01</v>
      </c>
      <c r="J357" s="301" t="s">
        <v>3420</v>
      </c>
      <c r="K357" s="3">
        <f>VLOOKUP(H357,Lich!$H$1:$L$51,5,0)</f>
        <v>2</v>
      </c>
      <c r="L357" s="18">
        <v>145</v>
      </c>
      <c r="M357" s="3" t="str">
        <f t="shared" si="29"/>
        <v>253</v>
      </c>
      <c r="N357" s="3" t="str">
        <f t="shared" si="27"/>
        <v>801-806</v>
      </c>
      <c r="O357" s="3" t="str">
        <f t="shared" ref="O357:O371" si="31">IF(LEFT(F357,3)="Nhà",MID(F357,FIND("(",F357)+1,FIND(")",F357)-FIND("(",F357)-1),RIGHT(F357,2))</f>
        <v>C1</v>
      </c>
    </row>
    <row r="358" spans="1:15">
      <c r="A358" s="331">
        <v>25334</v>
      </c>
      <c r="B358" s="65" t="s">
        <v>1496</v>
      </c>
      <c r="C358" s="301" t="s">
        <v>102</v>
      </c>
      <c r="D358" s="3" t="str">
        <f>VLOOKUP(H358,Lich!$H$1:$L$51,4,0)</f>
        <v>13/06/2022</v>
      </c>
      <c r="E358" s="3" t="str">
        <f>VLOOKUP(H358,Lich!$H$1:$L$51,2,0)</f>
        <v>14h00</v>
      </c>
      <c r="F358" s="78" t="s">
        <v>4014</v>
      </c>
      <c r="H358" s="3">
        <f>VLOOKUP(A358,'xep ca'!A:B,2,0)</f>
        <v>21</v>
      </c>
      <c r="I358" s="3" t="str">
        <f t="shared" si="28"/>
        <v>25334N01</v>
      </c>
      <c r="J358" s="301" t="s">
        <v>3421</v>
      </c>
      <c r="K358" s="3">
        <f>VLOOKUP(H358,Lich!$H$1:$L$51,5,0)</f>
        <v>26</v>
      </c>
      <c r="L358" s="18">
        <v>80</v>
      </c>
      <c r="M358" s="3" t="str">
        <f t="shared" si="29"/>
        <v>253</v>
      </c>
      <c r="N358" s="3" t="str">
        <f t="shared" si="27"/>
        <v>606-609</v>
      </c>
      <c r="O358" s="3" t="str">
        <f t="shared" si="31"/>
        <v>C1</v>
      </c>
    </row>
    <row r="359" spans="1:15">
      <c r="A359" s="331">
        <v>25335</v>
      </c>
      <c r="B359" s="66" t="s">
        <v>1497</v>
      </c>
      <c r="C359" s="301" t="s">
        <v>92</v>
      </c>
      <c r="D359" s="3" t="str">
        <f>VLOOKUP(H359,Lich!$H$1:$L$51,4,0)</f>
        <v>30/05/2022</v>
      </c>
      <c r="E359" s="3" t="str">
        <f>VLOOKUP(H359,Lich!$H$1:$L$51,2,0)</f>
        <v>14h00</v>
      </c>
      <c r="F359" s="78" t="s">
        <v>3981</v>
      </c>
      <c r="H359" s="3">
        <f>VLOOKUP(A359,'xep ca'!A:B,2,0)</f>
        <v>10</v>
      </c>
      <c r="I359" s="3" t="str">
        <f t="shared" si="28"/>
        <v>25335N01</v>
      </c>
      <c r="J359" s="301" t="s">
        <v>3422</v>
      </c>
      <c r="K359" s="3">
        <f>VLOOKUP(H359,Lich!$H$1:$L$51,5,0)</f>
        <v>2</v>
      </c>
      <c r="L359" s="1">
        <v>45</v>
      </c>
      <c r="M359" s="3" t="str">
        <f t="shared" si="29"/>
        <v>253</v>
      </c>
      <c r="N359" s="3" t="str">
        <f t="shared" si="27"/>
        <v>807,809</v>
      </c>
      <c r="O359" s="3" t="str">
        <f t="shared" si="31"/>
        <v>C1</v>
      </c>
    </row>
    <row r="360" spans="1:15">
      <c r="A360" s="331">
        <v>25341</v>
      </c>
      <c r="B360" s="66" t="s">
        <v>1499</v>
      </c>
      <c r="C360" s="301" t="s">
        <v>105</v>
      </c>
      <c r="D360" s="3" t="str">
        <f>VLOOKUP(H360,Lich!$H$1:$L$51,4,0)</f>
        <v>08/06/2022</v>
      </c>
      <c r="E360" s="3" t="str">
        <f>VLOOKUP(H360,Lich!$H$1:$L$51,2,0)</f>
        <v>08h00</v>
      </c>
      <c r="F360" s="78" t="s">
        <v>3962</v>
      </c>
      <c r="H360" s="3">
        <f>VLOOKUP(A360,'xep ca'!A:B,2,0)</f>
        <v>5</v>
      </c>
      <c r="I360" s="3" t="str">
        <f t="shared" si="28"/>
        <v>25341N01</v>
      </c>
      <c r="J360" s="301" t="s">
        <v>3419</v>
      </c>
      <c r="K360" s="3">
        <f>VLOOKUP(H360,Lich!$H$1:$L$51,5,0)</f>
        <v>17</v>
      </c>
      <c r="L360" s="18">
        <v>217</v>
      </c>
      <c r="M360" s="3" t="str">
        <f t="shared" si="29"/>
        <v>253</v>
      </c>
      <c r="N360" s="3" t="str">
        <f t="shared" si="27"/>
        <v>Nhà</v>
      </c>
      <c r="O360" s="3" t="e">
        <f t="shared" si="31"/>
        <v>#VALUE!</v>
      </c>
    </row>
    <row r="361" spans="1:15">
      <c r="A361" s="331">
        <v>25404</v>
      </c>
      <c r="B361" s="65" t="s">
        <v>994</v>
      </c>
      <c r="C361" s="301" t="s">
        <v>92</v>
      </c>
      <c r="D361" s="3" t="str">
        <f>VLOOKUP(H361,Lich!$H$1:$L$51,4,0)</f>
        <v>04/06/2022</v>
      </c>
      <c r="E361" s="3" t="str">
        <f>VLOOKUP(H361,Lich!$H$1:$L$51,2,0)</f>
        <v>08h00</v>
      </c>
      <c r="F361" s="78" t="s">
        <v>3899</v>
      </c>
      <c r="H361" s="3">
        <f>VLOOKUP(A361,'xep ca'!A:B,2,0)</f>
        <v>14</v>
      </c>
      <c r="I361" s="3" t="str">
        <f t="shared" si="28"/>
        <v>25404N01</v>
      </c>
      <c r="J361" s="301" t="s">
        <v>3420</v>
      </c>
      <c r="K361" s="3">
        <f>VLOOKUP(H361,Lich!$H$1:$L$51,5,0)</f>
        <v>11</v>
      </c>
      <c r="L361" s="18">
        <v>35</v>
      </c>
      <c r="M361" s="3" t="str">
        <f t="shared" si="29"/>
        <v>254</v>
      </c>
      <c r="N361" s="3" t="str">
        <f t="shared" si="27"/>
        <v>803</v>
      </c>
      <c r="O361" s="3" t="str">
        <f t="shared" si="31"/>
        <v>C1</v>
      </c>
    </row>
    <row r="362" spans="1:15">
      <c r="A362" s="331">
        <v>25420</v>
      </c>
      <c r="B362" s="66" t="s">
        <v>1502</v>
      </c>
      <c r="C362" s="301" t="s">
        <v>102</v>
      </c>
      <c r="D362" s="3" t="str">
        <f>VLOOKUP(H362,Lich!$H$1:$L$51,4,0)</f>
        <v>08/06/2022</v>
      </c>
      <c r="E362" s="3" t="str">
        <f>VLOOKUP(H362,Lich!$H$1:$L$51,2,0)</f>
        <v>14h00</v>
      </c>
      <c r="F362" s="78" t="s">
        <v>435</v>
      </c>
      <c r="H362" s="3">
        <f>VLOOKUP(A362,'xep ca'!A:B,2,0)</f>
        <v>16</v>
      </c>
      <c r="I362" s="3" t="str">
        <f t="shared" si="28"/>
        <v>25420N01</v>
      </c>
      <c r="J362" s="301" t="s">
        <v>3420</v>
      </c>
      <c r="K362" s="3">
        <f>VLOOKUP(H362,Lich!$H$1:$L$51,5,0)</f>
        <v>18</v>
      </c>
      <c r="L362" s="18">
        <v>81</v>
      </c>
      <c r="M362" s="3" t="str">
        <f t="shared" si="29"/>
        <v>254</v>
      </c>
      <c r="N362" s="3" t="str">
        <f t="shared" si="27"/>
        <v>603-606</v>
      </c>
      <c r="O362" s="3" t="str">
        <f t="shared" si="31"/>
        <v>C1</v>
      </c>
    </row>
    <row r="363" spans="1:15">
      <c r="A363" s="331">
        <v>25448</v>
      </c>
      <c r="B363" s="65" t="s">
        <v>1506</v>
      </c>
      <c r="C363" s="301" t="s">
        <v>97</v>
      </c>
      <c r="D363" s="3" t="str">
        <f>VLOOKUP(H363,Lich!$H$1:$L$51,4,0)</f>
        <v>14/06/2022</v>
      </c>
      <c r="E363" s="3" t="str">
        <f>VLOOKUP(H363,Lich!$H$1:$L$51,2,0)</f>
        <v>08h00</v>
      </c>
      <c r="F363" s="78" t="s">
        <v>4032</v>
      </c>
      <c r="H363" s="3">
        <f>VLOOKUP(A363,'xep ca'!A:B,2,0)</f>
        <v>25</v>
      </c>
      <c r="I363" s="3" t="str">
        <f t="shared" si="28"/>
        <v>25448N02</v>
      </c>
      <c r="J363" s="301" t="s">
        <v>3421</v>
      </c>
      <c r="K363" s="3">
        <f>VLOOKUP(H363,Lich!$H$1:$L$51,5,0)</f>
        <v>27</v>
      </c>
      <c r="L363" s="18">
        <v>45</v>
      </c>
      <c r="M363" s="3" t="str">
        <f t="shared" si="29"/>
        <v>254</v>
      </c>
      <c r="N363" s="3" t="str">
        <f t="shared" si="27"/>
        <v>605,606</v>
      </c>
      <c r="O363" s="3" t="str">
        <f t="shared" si="31"/>
        <v>C1</v>
      </c>
    </row>
    <row r="364" spans="1:15">
      <c r="A364" s="332" t="s">
        <v>1008</v>
      </c>
      <c r="B364" s="66" t="s">
        <v>996</v>
      </c>
      <c r="C364" s="301" t="s">
        <v>101</v>
      </c>
      <c r="D364" s="3" t="str">
        <f>VLOOKUP(H364,Lich!$H$1:$L$51,4,0)</f>
        <v>18/06/2022</v>
      </c>
      <c r="E364" s="3" t="str">
        <f>VLOOKUP(H364,Lich!$H$1:$L$51,2,0)</f>
        <v>08h00</v>
      </c>
      <c r="F364" s="78" t="s">
        <v>291</v>
      </c>
      <c r="H364" s="3">
        <f>VLOOKUP(A364,'xep ca'!A:B,2,0)</f>
        <v>27</v>
      </c>
      <c r="I364" s="3" t="str">
        <f t="shared" si="28"/>
        <v>25449EN01</v>
      </c>
      <c r="J364" s="301" t="s">
        <v>3421</v>
      </c>
      <c r="K364" s="3">
        <f>VLOOKUP(H364,Lich!$H$1:$L$51,5,0)</f>
        <v>35</v>
      </c>
      <c r="L364" s="18">
        <v>170</v>
      </c>
      <c r="M364" s="3" t="str">
        <f t="shared" si="29"/>
        <v>254</v>
      </c>
      <c r="N364" s="3" t="str">
        <f t="shared" si="27"/>
        <v>Tầng 6</v>
      </c>
      <c r="O364" s="3" t="str">
        <f t="shared" si="31"/>
        <v>C1</v>
      </c>
    </row>
    <row r="365" spans="1:15">
      <c r="A365" s="331">
        <v>25451</v>
      </c>
      <c r="B365" s="66" t="s">
        <v>3414</v>
      </c>
      <c r="C365" s="301" t="s">
        <v>108</v>
      </c>
      <c r="D365" s="3" t="str">
        <f>VLOOKUP(H365,Lich!$H$1:$L$51,4,0)</f>
        <v>17/06/2022</v>
      </c>
      <c r="E365" s="3" t="str">
        <f>VLOOKUP(H365,Lich!$H$1:$L$51,2,0)</f>
        <v>14h00</v>
      </c>
      <c r="F365" s="78" t="s">
        <v>3988</v>
      </c>
      <c r="H365" s="3">
        <f>VLOOKUP(A365,'xep ca'!A:B,2,0)</f>
        <v>11</v>
      </c>
      <c r="I365" s="3" t="str">
        <f t="shared" si="28"/>
        <v>25451N01</v>
      </c>
      <c r="J365" s="301" t="s">
        <v>3420</v>
      </c>
      <c r="K365" s="3">
        <f>VLOOKUP(H365,Lich!$H$1:$L$51,5,0)</f>
        <v>34</v>
      </c>
      <c r="L365" s="18">
        <v>24</v>
      </c>
      <c r="M365" s="3" t="str">
        <f t="shared" si="29"/>
        <v>254</v>
      </c>
      <c r="N365" s="3" t="str">
        <f t="shared" si="27"/>
        <v>408</v>
      </c>
      <c r="O365" s="3" t="str">
        <f t="shared" si="31"/>
        <v>A5</v>
      </c>
    </row>
    <row r="366" spans="1:15">
      <c r="A366" s="332" t="s">
        <v>1513</v>
      </c>
      <c r="B366" s="65" t="s">
        <v>1514</v>
      </c>
      <c r="C366" s="301" t="s">
        <v>97</v>
      </c>
      <c r="D366" s="3" t="str">
        <f>VLOOKUP(H366,Lich!$H$1:$L$51,4,0)</f>
        <v>16/06/2022</v>
      </c>
      <c r="E366" s="3" t="str">
        <f>VLOOKUP(H366,Lich!$H$1:$L$51,2,0)</f>
        <v>08h00</v>
      </c>
      <c r="F366" s="78" t="s">
        <v>3972</v>
      </c>
      <c r="H366" s="3">
        <f>VLOOKUP(A366,'xep ca'!A:B,2,0)</f>
        <v>26</v>
      </c>
      <c r="I366" s="3" t="str">
        <f t="shared" si="28"/>
        <v>25455EN02</v>
      </c>
      <c r="J366" s="301" t="s">
        <v>3421</v>
      </c>
      <c r="K366" s="3">
        <f>VLOOKUP(H366,Lich!$H$1:$L$51,5,0)</f>
        <v>31</v>
      </c>
      <c r="L366" s="18">
        <v>32</v>
      </c>
      <c r="M366" s="3" t="str">
        <f t="shared" si="29"/>
        <v>254</v>
      </c>
      <c r="N366" s="3" t="str">
        <f t="shared" si="27"/>
        <v>401</v>
      </c>
      <c r="O366" s="3" t="str">
        <f t="shared" si="31"/>
        <v>C2</v>
      </c>
    </row>
    <row r="367" spans="1:15">
      <c r="A367" s="331">
        <v>25456</v>
      </c>
      <c r="B367" s="65" t="s">
        <v>1515</v>
      </c>
      <c r="C367" s="301" t="s">
        <v>105</v>
      </c>
      <c r="D367" s="3" t="str">
        <f>VLOOKUP(H367,Lich!$H$1:$L$51,4,0)</f>
        <v>03/06/2022</v>
      </c>
      <c r="E367" s="3" t="str">
        <f>VLOOKUP(H367,Lich!$H$1:$L$51,2,0)</f>
        <v>08h00</v>
      </c>
      <c r="F367" s="78" t="s">
        <v>442</v>
      </c>
      <c r="H367" s="3">
        <f>VLOOKUP(A367,'xep ca'!A:B,2,0)</f>
        <v>9</v>
      </c>
      <c r="I367" s="3" t="str">
        <f t="shared" si="28"/>
        <v>25456N01</v>
      </c>
      <c r="J367" s="301" t="s">
        <v>3419</v>
      </c>
      <c r="K367" s="3">
        <f>VLOOKUP(H367,Lich!$H$1:$L$51,5,0)</f>
        <v>9</v>
      </c>
      <c r="L367" s="18">
        <v>229</v>
      </c>
      <c r="M367" s="3" t="str">
        <f t="shared" si="29"/>
        <v>254</v>
      </c>
      <c r="N367" s="3" t="str">
        <f t="shared" si="27"/>
        <v>Tầng 4,5</v>
      </c>
      <c r="O367" s="3" t="str">
        <f t="shared" si="31"/>
        <v>C2</v>
      </c>
    </row>
    <row r="368" spans="1:15">
      <c r="A368" s="331">
        <v>25458</v>
      </c>
      <c r="B368" s="66" t="s">
        <v>1516</v>
      </c>
      <c r="C368" s="301" t="s">
        <v>97</v>
      </c>
      <c r="D368" s="3" t="str">
        <f>VLOOKUP(H368,Lich!$H$1:$L$51,4,0)</f>
        <v>04/06/2022</v>
      </c>
      <c r="E368" s="3" t="str">
        <f>VLOOKUP(H368,Lich!$H$1:$L$51,2,0)</f>
        <v>08h00</v>
      </c>
      <c r="F368" s="78" t="s">
        <v>4004</v>
      </c>
      <c r="H368" s="3">
        <f>VLOOKUP(A368,'xep ca'!A:B,2,0)</f>
        <v>14</v>
      </c>
      <c r="I368" s="3" t="str">
        <f t="shared" si="28"/>
        <v>25458N02</v>
      </c>
      <c r="J368" s="301" t="s">
        <v>3420</v>
      </c>
      <c r="K368" s="3">
        <f>VLOOKUP(H368,Lich!$H$1:$L$51,5,0)</f>
        <v>11</v>
      </c>
      <c r="L368" s="18">
        <v>9</v>
      </c>
      <c r="M368" s="3" t="str">
        <f t="shared" si="29"/>
        <v>254</v>
      </c>
      <c r="N368" s="3" t="str">
        <f t="shared" si="27"/>
        <v>802</v>
      </c>
      <c r="O368" s="3" t="str">
        <f t="shared" si="31"/>
        <v>C1</v>
      </c>
    </row>
    <row r="369" spans="1:15">
      <c r="A369" s="331">
        <v>25460</v>
      </c>
      <c r="B369" s="66" t="s">
        <v>1508</v>
      </c>
      <c r="C369" s="301" t="s">
        <v>103</v>
      </c>
      <c r="D369" s="3" t="str">
        <f>VLOOKUP(H369,Lich!$H$1:$L$51,4,0)</f>
        <v>17/06/2022</v>
      </c>
      <c r="E369" s="3" t="str">
        <f>VLOOKUP(H369,Lich!$H$1:$L$51,2,0)</f>
        <v>14h00</v>
      </c>
      <c r="F369" s="78" t="s">
        <v>3968</v>
      </c>
      <c r="H369" s="3">
        <f>VLOOKUP(A369,'xep ca'!A:B,2,0)</f>
        <v>11</v>
      </c>
      <c r="I369" s="3" t="str">
        <f t="shared" si="28"/>
        <v>25460N01</v>
      </c>
      <c r="J369" s="301" t="s">
        <v>3420</v>
      </c>
      <c r="K369" s="3">
        <f>VLOOKUP(H369,Lich!$H$1:$L$51,5,0)</f>
        <v>34</v>
      </c>
      <c r="L369" s="18">
        <v>105</v>
      </c>
      <c r="M369" s="3" t="str">
        <f t="shared" si="29"/>
        <v>254</v>
      </c>
      <c r="N369" s="3" t="str">
        <f t="shared" si="27"/>
        <v>404-406</v>
      </c>
      <c r="O369" s="3" t="str">
        <f t="shared" si="31"/>
        <v>A5</v>
      </c>
    </row>
    <row r="370" spans="1:15">
      <c r="A370" s="331">
        <v>26101</v>
      </c>
      <c r="B370" s="66" t="s">
        <v>191</v>
      </c>
      <c r="C370" s="301" t="s">
        <v>3861</v>
      </c>
      <c r="D370" s="3" t="str">
        <f>VLOOKUP(H370,Lich!$H$1:$L$51,4,0)</f>
        <v>13/06/2022</v>
      </c>
      <c r="E370" s="3" t="str">
        <f>VLOOKUP(H370,Lich!$H$1:$L$51,2,0)</f>
        <v>08h00</v>
      </c>
      <c r="F370" s="78" t="s">
        <v>113</v>
      </c>
      <c r="H370" s="3">
        <f>VLOOKUP(A370,'xep ca'!A:B,2,0)</f>
        <v>7</v>
      </c>
      <c r="I370" s="3" t="str">
        <f t="shared" si="28"/>
        <v>26101N01</v>
      </c>
      <c r="J370" s="301" t="s">
        <v>3419</v>
      </c>
      <c r="K370" s="3">
        <f>VLOOKUP(H370,Lich!$H$1:$L$51,5,0)</f>
        <v>25</v>
      </c>
      <c r="L370" s="18">
        <v>1643</v>
      </c>
      <c r="M370" s="3" t="str">
        <f t="shared" si="29"/>
        <v>261</v>
      </c>
      <c r="N370" s="3" t="str">
        <f t="shared" si="27"/>
        <v>Nhà</v>
      </c>
      <c r="O370" s="3" t="e">
        <f t="shared" si="31"/>
        <v>#VALUE!</v>
      </c>
    </row>
    <row r="371" spans="1:15">
      <c r="A371" s="331">
        <v>26118</v>
      </c>
      <c r="B371" s="65" t="s">
        <v>1523</v>
      </c>
      <c r="C371" s="301" t="s">
        <v>92</v>
      </c>
      <c r="D371" s="3" t="str">
        <f>VLOOKUP(H371,Lich!$H$1:$L$51,4,0)</f>
        <v>31/05/2022</v>
      </c>
      <c r="E371" s="3" t="str">
        <f>VLOOKUP(H371,Lich!$H$1:$L$51,2,0)</f>
        <v>08h00</v>
      </c>
      <c r="F371" s="78" t="s">
        <v>290</v>
      </c>
      <c r="H371" s="3">
        <f>VLOOKUP(A371,'xep ca'!A:B,2,0)</f>
        <v>19</v>
      </c>
      <c r="I371" s="3" t="str">
        <f t="shared" si="28"/>
        <v>26118N01</v>
      </c>
      <c r="J371" s="301" t="s">
        <v>3421</v>
      </c>
      <c r="K371" s="3">
        <f>VLOOKUP(H371,Lich!$H$1:$L$51,5,0)</f>
        <v>3</v>
      </c>
      <c r="L371" s="18">
        <v>44</v>
      </c>
      <c r="M371" s="3" t="str">
        <f t="shared" si="29"/>
        <v>261</v>
      </c>
      <c r="N371" s="3" t="str">
        <f t="shared" si="27"/>
        <v>304,305</v>
      </c>
      <c r="O371" s="3" t="str">
        <f t="shared" si="31"/>
        <v>A3</v>
      </c>
    </row>
    <row r="372" spans="1:15">
      <c r="A372" s="331">
        <v>26121</v>
      </c>
      <c r="B372" s="66" t="s">
        <v>1525</v>
      </c>
      <c r="C372" s="301" t="s">
        <v>92</v>
      </c>
      <c r="D372" s="3" t="str">
        <f>VLOOKUP(H372,Lich!$H$1:$L$51,4,0)</f>
        <v>14/06/2022</v>
      </c>
      <c r="E372" s="3" t="str">
        <f>VLOOKUP(H372,Lich!$H$1:$L$51,2,0)</f>
        <v>08h00</v>
      </c>
      <c r="F372" s="78" t="s">
        <v>290</v>
      </c>
      <c r="H372" s="3">
        <f>VLOOKUP(A372,'xep ca'!A:B,2,0)</f>
        <v>25</v>
      </c>
      <c r="I372" s="3" t="str">
        <f t="shared" si="28"/>
        <v>26121N01</v>
      </c>
      <c r="J372" s="301" t="s">
        <v>3421</v>
      </c>
      <c r="K372" s="3">
        <f>VLOOKUP(H372,Lich!$H$1:$L$51,5,0)</f>
        <v>27</v>
      </c>
      <c r="L372" s="18">
        <v>48</v>
      </c>
      <c r="M372" s="3" t="str">
        <f t="shared" si="29"/>
        <v>261</v>
      </c>
      <c r="N372" s="3" t="str">
        <f>IF(LEFT(F369)="(",MID(F369,FIND("(",F369)+1,FIND(")",F369)-FIND("(",F369)-1),LEFT(F369,3))</f>
        <v>404-406</v>
      </c>
      <c r="O372" s="3" t="str">
        <f>IF(LEFT(F369,3)="Nhà",MID(F369,FIND("(",F369)+1,FIND(")",F369)-FIND("(",F369)-1),RIGHT(F369,2))</f>
        <v>A5</v>
      </c>
    </row>
    <row r="373" spans="1:15">
      <c r="A373" s="331">
        <v>26130</v>
      </c>
      <c r="B373" s="65" t="s">
        <v>1526</v>
      </c>
      <c r="C373" s="301" t="s">
        <v>92</v>
      </c>
      <c r="D373" s="3" t="str">
        <f>VLOOKUP(H373,Lich!$H$1:$L$51,4,0)</f>
        <v>02/06/2022</v>
      </c>
      <c r="E373" s="3" t="str">
        <f>VLOOKUP(H373,Lich!$H$1:$L$51,2,0)</f>
        <v>08h00</v>
      </c>
      <c r="F373" s="78" t="s">
        <v>340</v>
      </c>
      <c r="H373" s="3">
        <f>VLOOKUP(A373,'xep ca'!A:B,2,0)</f>
        <v>20</v>
      </c>
      <c r="I373" s="3" t="str">
        <f t="shared" si="28"/>
        <v>26130N01</v>
      </c>
      <c r="J373" s="301" t="s">
        <v>3421</v>
      </c>
      <c r="K373" s="3">
        <f>VLOOKUP(H373,Lich!$H$1:$L$51,5,0)</f>
        <v>7</v>
      </c>
      <c r="L373" s="18">
        <v>30</v>
      </c>
      <c r="M373" s="3" t="str">
        <f t="shared" si="29"/>
        <v>261</v>
      </c>
      <c r="N373" s="3" t="str">
        <f>IF(LEFT(F373)="(",MID(F373,FIND("(",F373)+1,FIND(")",F373)-FIND("(",F373)-1),LEFT(F373,3))</f>
        <v>304</v>
      </c>
      <c r="O373" s="3" t="str">
        <f>IF(LEFT(F373,3)="Nhà",MID(F373,FIND("(",F373)+1,FIND(")",F373)-FIND("(",F373)-1),RIGHT(F373,2))</f>
        <v>A3</v>
      </c>
    </row>
    <row r="374" spans="1:15">
      <c r="A374" s="331">
        <v>26143</v>
      </c>
      <c r="B374" s="65" t="s">
        <v>1528</v>
      </c>
      <c r="C374" s="301" t="s">
        <v>108</v>
      </c>
      <c r="D374" s="3" t="str">
        <f>VLOOKUP(H374,Lich!$H$1:$L$51,4,0)</f>
        <v>04/06/2022</v>
      </c>
      <c r="E374" s="3" t="str">
        <f>VLOOKUP(H374,Lich!$H$1:$L$51,2,0)</f>
        <v>08h00</v>
      </c>
      <c r="F374" s="78" t="s">
        <v>1020</v>
      </c>
      <c r="H374" s="3">
        <f>VLOOKUP(A374,'xep ca'!A:B,2,0)</f>
        <v>14</v>
      </c>
      <c r="I374" s="3" t="str">
        <f t="shared" si="28"/>
        <v>26143N01</v>
      </c>
      <c r="J374" s="301" t="s">
        <v>3420</v>
      </c>
      <c r="K374" s="3">
        <f>VLOOKUP(H374,Lich!$H$1:$L$51,5,0)</f>
        <v>11</v>
      </c>
      <c r="L374" s="18">
        <v>98</v>
      </c>
      <c r="M374" s="3" t="str">
        <f t="shared" si="29"/>
        <v>261</v>
      </c>
      <c r="N374" s="3" t="str">
        <f>IF(LEFT(F374)="(",MID(F374,FIND("(",F374)+1,FIND(")",F374)-FIND("(",F374)-1),LEFT(F374,3))</f>
        <v>304-306</v>
      </c>
      <c r="O374" s="3" t="str">
        <f>IF(LEFT(F374,3)="Nhà",MID(F374,FIND("(",F374)+1,FIND(")",F374)-FIND("(",F374)-1),RIGHT(F374,2))</f>
        <v>A3</v>
      </c>
    </row>
    <row r="375" spans="1:15">
      <c r="A375" s="331">
        <v>26144</v>
      </c>
      <c r="B375" s="65" t="s">
        <v>1529</v>
      </c>
      <c r="C375" s="301" t="s">
        <v>108</v>
      </c>
      <c r="D375" s="3" t="str">
        <f>VLOOKUP(H375,Lich!$H$1:$L$51,4,0)</f>
        <v>15/06/2022</v>
      </c>
      <c r="E375" s="3" t="str">
        <f>VLOOKUP(H375,Lich!$H$1:$L$51,2,0)</f>
        <v>14h00</v>
      </c>
      <c r="F375" s="78" t="s">
        <v>1020</v>
      </c>
      <c r="H375" s="3">
        <f>VLOOKUP(A375,'xep ca'!A:B,2,0)</f>
        <v>12</v>
      </c>
      <c r="I375" s="3" t="str">
        <f t="shared" si="28"/>
        <v>26144N01</v>
      </c>
      <c r="J375" s="301" t="s">
        <v>3420</v>
      </c>
      <c r="K375" s="3">
        <f>VLOOKUP(H375,Lich!$H$1:$L$51,5,0)</f>
        <v>30</v>
      </c>
      <c r="L375" s="18">
        <v>108</v>
      </c>
      <c r="M375" s="3" t="str">
        <f t="shared" si="29"/>
        <v>261</v>
      </c>
      <c r="N375" s="3" t="str">
        <f>IF(LEFT(F375)="(",MID(F375,FIND("(",F375)+1,FIND(")",F375)-FIND("(",F375)-1),LEFT(F375,3))</f>
        <v>304-306</v>
      </c>
      <c r="O375" s="3" t="str">
        <f>IF(LEFT(F375,3)="Nhà",MID(F375,FIND("(",F375)+1,FIND(")",F375)-FIND("(",F375)-1),RIGHT(F375,2))</f>
        <v>A3</v>
      </c>
    </row>
    <row r="376" spans="1:15">
      <c r="A376" s="331">
        <v>26147</v>
      </c>
      <c r="B376" s="66" t="s">
        <v>1531</v>
      </c>
      <c r="C376" s="301" t="s">
        <v>92</v>
      </c>
      <c r="D376" s="3" t="str">
        <f>VLOOKUP(H376,Lich!$H$1:$L$51,4,0)</f>
        <v>07/06/2022</v>
      </c>
      <c r="E376" s="3" t="str">
        <f>VLOOKUP(H376,Lich!$H$1:$L$51,2,0)</f>
        <v>08h00</v>
      </c>
      <c r="F376" s="78" t="s">
        <v>290</v>
      </c>
      <c r="H376" s="3">
        <f>VLOOKUP(A376,'xep ca'!A:B,2,0)</f>
        <v>22</v>
      </c>
      <c r="I376" s="3" t="str">
        <f t="shared" si="28"/>
        <v>26147N01</v>
      </c>
      <c r="J376" s="301" t="s">
        <v>3421</v>
      </c>
      <c r="K376" s="3">
        <f>VLOOKUP(H376,Lich!$H$1:$L$51,5,0)</f>
        <v>15</v>
      </c>
      <c r="L376" s="18">
        <v>49</v>
      </c>
      <c r="M376" s="3" t="str">
        <f t="shared" si="29"/>
        <v>261</v>
      </c>
      <c r="N376" s="3" t="str">
        <f t="shared" ref="N376" si="32">IF(LEFT(F376)="(",MID(F376,FIND("(",F376)+1,FIND(")",F376)-FIND("(",F376)-1),LEFT(F376,3))</f>
        <v>304,305</v>
      </c>
      <c r="O376" s="3" t="str">
        <f t="shared" ref="O376" si="33">IF(LEFT(F376,3)="Nhà",MID(F376,FIND("(",F376)+1,FIND(")",F376)-FIND("(",F376)-1),RIGHT(F376,2))</f>
        <v>A3</v>
      </c>
    </row>
    <row r="377" spans="1:15">
      <c r="A377" s="331">
        <v>26148</v>
      </c>
      <c r="B377" s="66" t="s">
        <v>1535</v>
      </c>
      <c r="C377" s="301" t="s">
        <v>108</v>
      </c>
      <c r="D377" s="3" t="str">
        <f>VLOOKUP(H377,Lich!$H$1:$L$51,4,0)</f>
        <v>06/06/2022</v>
      </c>
      <c r="E377" s="3" t="str">
        <f>VLOOKUP(H377,Lich!$H$1:$L$51,2,0)</f>
        <v>14h00</v>
      </c>
      <c r="F377" s="78" t="s">
        <v>1020</v>
      </c>
      <c r="H377" s="3">
        <f>VLOOKUP(A377,'xep ca'!A:B,2,0)</f>
        <v>13</v>
      </c>
      <c r="I377" s="3" t="str">
        <f t="shared" si="28"/>
        <v>26148N01</v>
      </c>
      <c r="J377" s="301" t="s">
        <v>3420</v>
      </c>
      <c r="K377" s="3">
        <f>VLOOKUP(H377,Lich!$H$1:$L$51,5,0)</f>
        <v>14</v>
      </c>
      <c r="L377" s="18">
        <v>103</v>
      </c>
      <c r="M377" s="3" t="str">
        <f t="shared" si="29"/>
        <v>261</v>
      </c>
      <c r="N377" s="3" t="str">
        <f t="shared" ref="N377:N382" si="34">IF(LEFT(F377)="(",MID(F377,FIND("(",F377)+1,FIND(")",F377)-FIND("(",F377)-1),LEFT(F377,3))</f>
        <v>304-306</v>
      </c>
      <c r="O377" s="3" t="str">
        <f t="shared" ref="O377:O382" si="35">IF(LEFT(F377,3)="Nhà",MID(F377,FIND("(",F377)+1,FIND(")",F377)-FIND("(",F377)-1),RIGHT(F377,2))</f>
        <v>A3</v>
      </c>
    </row>
    <row r="378" spans="1:15">
      <c r="A378" s="331">
        <v>26149</v>
      </c>
      <c r="B378" s="66" t="s">
        <v>1537</v>
      </c>
      <c r="C378" s="301" t="s">
        <v>108</v>
      </c>
      <c r="D378" s="3" t="str">
        <f>VLOOKUP(H378,Lich!$H$1:$L$51,4,0)</f>
        <v>10/06/2022</v>
      </c>
      <c r="E378" s="3" t="str">
        <f>VLOOKUP(H378,Lich!$H$1:$L$51,2,0)</f>
        <v>14h00</v>
      </c>
      <c r="F378" s="78" t="s">
        <v>1020</v>
      </c>
      <c r="H378" s="3">
        <f>VLOOKUP(A378,'xep ca'!A:B,2,0)</f>
        <v>15</v>
      </c>
      <c r="I378" s="3" t="str">
        <f t="shared" si="28"/>
        <v>26149N01</v>
      </c>
      <c r="J378" s="301" t="s">
        <v>3420</v>
      </c>
      <c r="K378" s="3">
        <f>VLOOKUP(H378,Lich!$H$1:$L$51,5,0)</f>
        <v>22</v>
      </c>
      <c r="L378" s="18">
        <v>93</v>
      </c>
      <c r="M378" s="3" t="str">
        <f t="shared" si="29"/>
        <v>261</v>
      </c>
      <c r="N378" s="3" t="str">
        <f t="shared" si="34"/>
        <v>304-306</v>
      </c>
      <c r="O378" s="3" t="str">
        <f t="shared" si="35"/>
        <v>A3</v>
      </c>
    </row>
    <row r="379" spans="1:15">
      <c r="A379" s="331">
        <v>26151</v>
      </c>
      <c r="B379" s="65" t="s">
        <v>1538</v>
      </c>
      <c r="C379" s="301" t="s">
        <v>92</v>
      </c>
      <c r="D379" s="3" t="str">
        <f>VLOOKUP(H379,Lich!$H$1:$L$51,4,0)</f>
        <v>09/06/2022</v>
      </c>
      <c r="E379" s="3" t="str">
        <f>VLOOKUP(H379,Lich!$H$1:$L$51,2,0)</f>
        <v>08h00</v>
      </c>
      <c r="F379" s="78" t="s">
        <v>290</v>
      </c>
      <c r="H379" s="3">
        <f>VLOOKUP(A379,'xep ca'!A:B,2,0)</f>
        <v>23</v>
      </c>
      <c r="I379" s="3" t="str">
        <f t="shared" si="28"/>
        <v>26151N01</v>
      </c>
      <c r="J379" s="301" t="s">
        <v>3421</v>
      </c>
      <c r="K379" s="3">
        <f>VLOOKUP(H379,Lich!$H$1:$L$51,5,0)</f>
        <v>19</v>
      </c>
      <c r="L379" s="18">
        <v>49</v>
      </c>
      <c r="M379" s="3" t="str">
        <f t="shared" si="29"/>
        <v>261</v>
      </c>
      <c r="N379" s="3" t="str">
        <f t="shared" si="34"/>
        <v>304,305</v>
      </c>
      <c r="O379" s="3" t="str">
        <f t="shared" si="35"/>
        <v>A3</v>
      </c>
    </row>
    <row r="380" spans="1:15">
      <c r="A380" s="331">
        <v>26154</v>
      </c>
      <c r="B380" s="66" t="s">
        <v>1539</v>
      </c>
      <c r="C380" s="301" t="s">
        <v>92</v>
      </c>
      <c r="D380" s="3" t="str">
        <f>VLOOKUP(H380,Lich!$H$1:$L$51,4,0)</f>
        <v>11/06/2022</v>
      </c>
      <c r="E380" s="3" t="str">
        <f>VLOOKUP(H380,Lich!$H$1:$L$51,2,0)</f>
        <v>08h00</v>
      </c>
      <c r="F380" s="78" t="s">
        <v>340</v>
      </c>
      <c r="H380" s="3">
        <f>VLOOKUP(A380,'xep ca'!A:B,2,0)</f>
        <v>24</v>
      </c>
      <c r="I380" s="3" t="str">
        <f t="shared" si="28"/>
        <v>26154N01</v>
      </c>
      <c r="J380" s="301" t="s">
        <v>3421</v>
      </c>
      <c r="K380" s="3">
        <f>VLOOKUP(H380,Lich!$H$1:$L$51,5,0)</f>
        <v>23</v>
      </c>
      <c r="L380" s="18">
        <v>11</v>
      </c>
      <c r="M380" s="3" t="str">
        <f t="shared" si="29"/>
        <v>261</v>
      </c>
      <c r="N380" s="3" t="str">
        <f t="shared" si="34"/>
        <v>304</v>
      </c>
      <c r="O380" s="3" t="str">
        <f t="shared" si="35"/>
        <v>A3</v>
      </c>
    </row>
    <row r="381" spans="1:15">
      <c r="A381" s="331">
        <v>26161</v>
      </c>
      <c r="B381" s="65" t="s">
        <v>1540</v>
      </c>
      <c r="C381" s="301" t="s">
        <v>101</v>
      </c>
      <c r="D381" s="3" t="str">
        <f>VLOOKUP(H381,Lich!$H$1:$L$51,4,0)</f>
        <v>06/06/2022</v>
      </c>
      <c r="E381" s="3" t="str">
        <f>VLOOKUP(H381,Lich!$H$1:$L$51,2,0)</f>
        <v>08h00</v>
      </c>
      <c r="F381" s="78" t="s">
        <v>3951</v>
      </c>
      <c r="H381" s="3">
        <f>VLOOKUP(A381,'xep ca'!A:B,2,0)</f>
        <v>4</v>
      </c>
      <c r="I381" s="3" t="str">
        <f t="shared" si="28"/>
        <v>26161N01</v>
      </c>
      <c r="J381" s="301" t="s">
        <v>3419</v>
      </c>
      <c r="K381" s="3">
        <f>VLOOKUP(H381,Lich!$H$1:$L$51,5,0)</f>
        <v>13</v>
      </c>
      <c r="L381" s="18">
        <v>208</v>
      </c>
      <c r="M381" s="3" t="str">
        <f t="shared" si="29"/>
        <v>261</v>
      </c>
      <c r="N381" s="3" t="str">
        <f t="shared" si="34"/>
        <v>Nhà</v>
      </c>
      <c r="O381" s="3" t="e">
        <f t="shared" si="35"/>
        <v>#VALUE!</v>
      </c>
    </row>
    <row r="382" spans="1:15">
      <c r="A382" s="331">
        <v>26206</v>
      </c>
      <c r="B382" s="65" t="s">
        <v>49</v>
      </c>
      <c r="C382" s="301" t="s">
        <v>3949</v>
      </c>
      <c r="D382" s="3" t="str">
        <f>VLOOKUP(H382,Lich!$H$1:$L$51,4,0)</f>
        <v>16/06/2022</v>
      </c>
      <c r="E382" s="3" t="str">
        <f>VLOOKUP(H382,Lich!$H$1:$L$51,2,0)</f>
        <v>08h00</v>
      </c>
      <c r="F382" s="78" t="s">
        <v>1035</v>
      </c>
      <c r="H382" s="3">
        <f>VLOOKUP(A382,'xep ca'!A:B,2,0)</f>
        <v>26</v>
      </c>
      <c r="I382" s="3" t="str">
        <f t="shared" si="28"/>
        <v>26206N01</v>
      </c>
      <c r="J382" s="301" t="s">
        <v>3420</v>
      </c>
      <c r="K382" s="3">
        <f>VLOOKUP(H382,Lich!$H$1:$L$51,5,0)</f>
        <v>31</v>
      </c>
      <c r="L382" s="1">
        <v>38</v>
      </c>
      <c r="N382" s="3" t="str">
        <f t="shared" si="34"/>
        <v>304</v>
      </c>
      <c r="O382" s="3" t="str">
        <f t="shared" si="35"/>
        <v>A6</v>
      </c>
    </row>
    <row r="383" spans="1:15">
      <c r="A383" s="331">
        <v>26210</v>
      </c>
      <c r="B383" s="66" t="s">
        <v>223</v>
      </c>
      <c r="C383" s="301" t="s">
        <v>101</v>
      </c>
      <c r="D383" s="3" t="str">
        <f>VLOOKUP(H383,Lich!$H$1:$L$51,4,0)</f>
        <v>17/06/2022</v>
      </c>
      <c r="E383" s="3" t="str">
        <f>VLOOKUP(H383,Lich!$H$1:$L$51,2,0)</f>
        <v>08h00</v>
      </c>
      <c r="F383" s="78" t="s">
        <v>3953</v>
      </c>
      <c r="H383" s="3">
        <f>VLOOKUP(A383,'xep ca'!A:B,2,0)</f>
        <v>2</v>
      </c>
      <c r="I383" s="3" t="str">
        <f t="shared" si="28"/>
        <v>26210N01</v>
      </c>
      <c r="J383" s="301" t="s">
        <v>3419</v>
      </c>
      <c r="K383" s="3">
        <f>VLOOKUP(H383,Lich!$H$1:$L$51,5,0)</f>
        <v>33</v>
      </c>
      <c r="L383" s="1">
        <v>218</v>
      </c>
    </row>
    <row r="384" spans="1:15">
      <c r="A384" s="331">
        <v>26212</v>
      </c>
      <c r="B384" s="65" t="s">
        <v>3415</v>
      </c>
      <c r="C384" s="301" t="s">
        <v>92</v>
      </c>
      <c r="D384" s="3" t="str">
        <f>VLOOKUP(H384,Lich!$H$1:$L$51,4,0)</f>
        <v>17/06/2022</v>
      </c>
      <c r="E384" s="3" t="str">
        <f>VLOOKUP(H384,Lich!$H$1:$L$51,2,0)</f>
        <v>14h00</v>
      </c>
      <c r="F384" s="78" t="s">
        <v>340</v>
      </c>
      <c r="H384" s="3">
        <f>VLOOKUP(A384,'xep ca'!A:B,2,0)</f>
        <v>11</v>
      </c>
      <c r="I384" s="3" t="str">
        <f t="shared" si="28"/>
        <v>26212N01</v>
      </c>
      <c r="J384" s="301" t="s">
        <v>3420</v>
      </c>
      <c r="K384" s="3">
        <f>VLOOKUP(H384,Lich!$H$1:$L$51,5,0)</f>
        <v>34</v>
      </c>
      <c r="L384" s="1">
        <v>13</v>
      </c>
    </row>
    <row r="385" spans="1:15">
      <c r="A385" s="331">
        <v>26222</v>
      </c>
      <c r="B385" s="66" t="s">
        <v>1548</v>
      </c>
      <c r="C385" s="301" t="s">
        <v>92</v>
      </c>
      <c r="D385" s="3" t="str">
        <f>VLOOKUP(H385,Lich!$H$1:$L$51,4,0)</f>
        <v>31/05/2022</v>
      </c>
      <c r="E385" s="3" t="str">
        <f>VLOOKUP(H385,Lich!$H$1:$L$51,2,0)</f>
        <v>08h00</v>
      </c>
      <c r="F385" s="78" t="s">
        <v>82</v>
      </c>
      <c r="H385" s="3">
        <f>VLOOKUP(A385,'xep ca'!A:B,2,0)</f>
        <v>19</v>
      </c>
      <c r="I385" s="3" t="str">
        <f t="shared" si="28"/>
        <v>26222N01</v>
      </c>
      <c r="J385" s="301" t="s">
        <v>3421</v>
      </c>
      <c r="K385" s="3">
        <f>VLOOKUP(H385,Lich!$H$1:$L$51,5,0)</f>
        <v>3</v>
      </c>
      <c r="L385" s="1">
        <v>7</v>
      </c>
    </row>
    <row r="386" spans="1:15">
      <c r="A386" s="331">
        <v>26235</v>
      </c>
      <c r="B386" s="65" t="s">
        <v>1550</v>
      </c>
      <c r="C386" s="301" t="s">
        <v>92</v>
      </c>
      <c r="D386" s="3" t="str">
        <f>VLOOKUP(H386,Lich!$H$1:$L$51,4,0)</f>
        <v>07/06/2022</v>
      </c>
      <c r="E386" s="3" t="str">
        <f>VLOOKUP(H386,Lich!$H$1:$L$51,2,0)</f>
        <v>08h00</v>
      </c>
      <c r="F386" s="78" t="s">
        <v>82</v>
      </c>
      <c r="H386" s="3">
        <f>VLOOKUP(A386,'xep ca'!A:B,2,0)</f>
        <v>22</v>
      </c>
      <c r="I386" s="3" t="str">
        <f t="shared" ref="I386:I426" si="36">A386&amp;LEFT(C386,3)</f>
        <v>26235N01</v>
      </c>
      <c r="J386" s="301" t="s">
        <v>3421</v>
      </c>
      <c r="K386" s="3">
        <f>VLOOKUP(H386,Lich!$H$1:$L$51,5,0)</f>
        <v>15</v>
      </c>
      <c r="L386" s="1">
        <v>7</v>
      </c>
    </row>
    <row r="387" spans="1:15">
      <c r="A387" s="331">
        <v>26242</v>
      </c>
      <c r="B387" s="66" t="s">
        <v>1552</v>
      </c>
      <c r="C387" s="301" t="s">
        <v>92</v>
      </c>
      <c r="D387" s="3" t="str">
        <f>VLOOKUP(H387,Lich!$H$1:$L$51,4,0)</f>
        <v>04/06/2022</v>
      </c>
      <c r="E387" s="3" t="str">
        <f>VLOOKUP(H387,Lich!$H$1:$L$51,2,0)</f>
        <v>08h00</v>
      </c>
      <c r="F387" s="78" t="s">
        <v>1025</v>
      </c>
      <c r="H387" s="3">
        <f>VLOOKUP(A387,'xep ca'!A:B,2,0)</f>
        <v>14</v>
      </c>
      <c r="I387" s="3" t="str">
        <f t="shared" si="36"/>
        <v>26242N01</v>
      </c>
      <c r="J387" s="301" t="s">
        <v>3420</v>
      </c>
      <c r="K387" s="3">
        <f>VLOOKUP(H387,Lich!$H$1:$L$51,5,0)</f>
        <v>11</v>
      </c>
      <c r="L387" s="1">
        <v>9</v>
      </c>
    </row>
    <row r="388" spans="1:15">
      <c r="A388" s="331">
        <v>26244</v>
      </c>
      <c r="B388" s="65" t="s">
        <v>3416</v>
      </c>
      <c r="C388" s="301" t="s">
        <v>92</v>
      </c>
      <c r="D388" s="3" t="str">
        <f>VLOOKUP(H388,Lich!$H$1:$L$51,4,0)</f>
        <v>09/06/2022</v>
      </c>
      <c r="E388" s="3" t="str">
        <f>VLOOKUP(H388,Lich!$H$1:$L$51,2,0)</f>
        <v>08h00</v>
      </c>
      <c r="F388" s="78" t="s">
        <v>82</v>
      </c>
      <c r="H388" s="3">
        <f>VLOOKUP(A388,'xep ca'!A:B,2,0)</f>
        <v>23</v>
      </c>
      <c r="I388" s="3" t="str">
        <f t="shared" si="36"/>
        <v>26244N01</v>
      </c>
      <c r="J388" s="301" t="s">
        <v>3421</v>
      </c>
      <c r="K388" s="3">
        <f>VLOOKUP(H388,Lich!$H$1:$L$51,5,0)</f>
        <v>19</v>
      </c>
      <c r="L388" s="1">
        <v>8</v>
      </c>
    </row>
    <row r="389" spans="1:15">
      <c r="A389" s="331">
        <v>26245</v>
      </c>
      <c r="B389" s="66" t="s">
        <v>1554</v>
      </c>
      <c r="C389" s="301" t="s">
        <v>92</v>
      </c>
      <c r="D389" s="3" t="str">
        <f>VLOOKUP(H389,Lich!$H$1:$L$51,4,0)</f>
        <v>11/06/2022</v>
      </c>
      <c r="E389" s="3" t="str">
        <f>VLOOKUP(H389,Lich!$H$1:$L$51,2,0)</f>
        <v>08h00</v>
      </c>
      <c r="F389" s="78" t="s">
        <v>341</v>
      </c>
      <c r="H389" s="3">
        <f>VLOOKUP(A389,'xep ca'!A:B,2,0)</f>
        <v>24</v>
      </c>
      <c r="I389" s="3" t="str">
        <f t="shared" si="36"/>
        <v>26245N01</v>
      </c>
      <c r="J389" s="301" t="s">
        <v>3421</v>
      </c>
      <c r="K389" s="3">
        <f>VLOOKUP(H389,Lich!$H$1:$L$51,5,0)</f>
        <v>23</v>
      </c>
      <c r="L389" s="1">
        <v>6</v>
      </c>
    </row>
    <row r="390" spans="1:15">
      <c r="A390" s="331">
        <v>26246</v>
      </c>
      <c r="B390" s="65" t="s">
        <v>998</v>
      </c>
      <c r="C390" s="301" t="s">
        <v>93</v>
      </c>
      <c r="D390" s="3" t="str">
        <f>VLOOKUP(H390,Lich!$H$1:$L$51,4,0)</f>
        <v>13/06/2022</v>
      </c>
      <c r="E390" s="3" t="str">
        <f>VLOOKUP(H390,Lich!$H$1:$L$51,2,0)</f>
        <v>14h00</v>
      </c>
      <c r="F390" s="78" t="s">
        <v>340</v>
      </c>
      <c r="H390" s="3">
        <f>VLOOKUP(A390,'xep ca'!A:B,2,0)</f>
        <v>21</v>
      </c>
      <c r="I390" s="3" t="str">
        <f t="shared" si="36"/>
        <v>26246N06</v>
      </c>
      <c r="J390" s="301" t="s">
        <v>3421</v>
      </c>
      <c r="K390" s="3">
        <f>VLOOKUP(H390,Lich!$H$1:$L$51,5,0)</f>
        <v>26</v>
      </c>
      <c r="L390" s="1">
        <v>20</v>
      </c>
      <c r="M390" s="3" t="str">
        <f>LEFT(A390,3)</f>
        <v>262</v>
      </c>
      <c r="N390" s="3" t="str">
        <f t="shared" ref="N390" si="37">IF(LEFT(F390)="(",MID(F390,FIND("(",F390)+1,FIND(")",F390)-FIND("(",F390)-1),LEFT(F390,3))</f>
        <v>304</v>
      </c>
      <c r="O390" s="3" t="str">
        <f t="shared" ref="O390" si="38">IF(LEFT(F390,3)="Nhà",MID(F390,FIND("(",F390)+1,FIND(")",F390)-FIND("(",F390)-1),RIGHT(F390,2))</f>
        <v>A3</v>
      </c>
    </row>
    <row r="391" spans="1:15">
      <c r="A391" s="331">
        <v>26249</v>
      </c>
      <c r="B391" s="66" t="s">
        <v>1558</v>
      </c>
      <c r="C391" s="301" t="s">
        <v>92</v>
      </c>
      <c r="D391" s="3" t="str">
        <f>VLOOKUP(H391,Lich!$H$1:$L$51,4,0)</f>
        <v>10/06/2022</v>
      </c>
      <c r="E391" s="3" t="str">
        <f>VLOOKUP(H391,Lich!$H$1:$L$51,2,0)</f>
        <v>14h00</v>
      </c>
      <c r="F391" s="78" t="s">
        <v>1025</v>
      </c>
      <c r="H391" s="3">
        <f>VLOOKUP(A391,'xep ca'!A:B,2,0)</f>
        <v>15</v>
      </c>
      <c r="I391" s="3" t="str">
        <f t="shared" si="36"/>
        <v>26249N01</v>
      </c>
      <c r="J391" s="301" t="s">
        <v>3420</v>
      </c>
      <c r="K391" s="3">
        <f>VLOOKUP(H391,Lich!$H$1:$L$51,5,0)</f>
        <v>22</v>
      </c>
      <c r="L391" s="1">
        <v>8</v>
      </c>
    </row>
    <row r="392" spans="1:15">
      <c r="A392" s="331">
        <v>26253</v>
      </c>
      <c r="B392" s="65" t="s">
        <v>1562</v>
      </c>
      <c r="C392" s="301" t="s">
        <v>92</v>
      </c>
      <c r="D392" s="3" t="str">
        <f>VLOOKUP(H392,Lich!$H$1:$L$51,4,0)</f>
        <v>17/06/2022</v>
      </c>
      <c r="E392" s="3" t="str">
        <f>VLOOKUP(H392,Lich!$H$1:$L$51,2,0)</f>
        <v>14h00</v>
      </c>
      <c r="F392" s="78" t="s">
        <v>341</v>
      </c>
      <c r="H392" s="3">
        <f>VLOOKUP(A392,'xep ca'!A:B,2,0)</f>
        <v>11</v>
      </c>
      <c r="I392" s="3" t="str">
        <f t="shared" si="36"/>
        <v>26253N01</v>
      </c>
      <c r="J392" s="301" t="s">
        <v>3420</v>
      </c>
      <c r="K392" s="3">
        <f>VLOOKUP(H392,Lich!$H$1:$L$51,5,0)</f>
        <v>34</v>
      </c>
      <c r="L392" s="1">
        <v>7</v>
      </c>
    </row>
    <row r="393" spans="1:15">
      <c r="A393" s="331">
        <v>26256</v>
      </c>
      <c r="B393" s="66" t="s">
        <v>1564</v>
      </c>
      <c r="C393" s="301" t="s">
        <v>92</v>
      </c>
      <c r="D393" s="3" t="str">
        <f>VLOOKUP(H393,Lich!$H$1:$L$51,4,0)</f>
        <v>14/06/2022</v>
      </c>
      <c r="E393" s="3" t="str">
        <f>VLOOKUP(H393,Lich!$H$1:$L$51,2,0)</f>
        <v>08h00</v>
      </c>
      <c r="F393" s="78" t="s">
        <v>82</v>
      </c>
      <c r="H393" s="3">
        <f>VLOOKUP(A393,'xep ca'!A:B,2,0)</f>
        <v>25</v>
      </c>
      <c r="I393" s="3" t="str">
        <f t="shared" si="36"/>
        <v>26256N01</v>
      </c>
      <c r="J393" s="301" t="s">
        <v>3421</v>
      </c>
      <c r="K393" s="3">
        <f>VLOOKUP(H393,Lich!$H$1:$L$51,5,0)</f>
        <v>27</v>
      </c>
      <c r="L393" s="1">
        <v>9</v>
      </c>
    </row>
    <row r="394" spans="1:15">
      <c r="A394" s="331">
        <v>26257</v>
      </c>
      <c r="B394" s="65" t="s">
        <v>1567</v>
      </c>
      <c r="C394" s="301" t="s">
        <v>92</v>
      </c>
      <c r="D394" s="3" t="str">
        <f>VLOOKUP(H394,Lich!$H$1:$L$51,4,0)</f>
        <v>13/06/2022</v>
      </c>
      <c r="E394" s="3" t="str">
        <f>VLOOKUP(H394,Lich!$H$1:$L$51,2,0)</f>
        <v>14h00</v>
      </c>
      <c r="F394" s="78" t="s">
        <v>341</v>
      </c>
      <c r="H394" s="3">
        <f>VLOOKUP(A394,'xep ca'!A:B,2,0)</f>
        <v>21</v>
      </c>
      <c r="I394" s="3" t="str">
        <f t="shared" si="36"/>
        <v>26257N01</v>
      </c>
      <c r="J394" s="301" t="s">
        <v>3421</v>
      </c>
      <c r="K394" s="3">
        <f>VLOOKUP(H394,Lich!$H$1:$L$51,5,0)</f>
        <v>26</v>
      </c>
      <c r="L394" s="1">
        <v>7</v>
      </c>
      <c r="M394" s="3" t="str">
        <f>LEFT(A394,3)</f>
        <v>262</v>
      </c>
      <c r="N394" s="3" t="str">
        <f t="shared" ref="N394" si="39">IF(LEFT(F394)="(",MID(F394,FIND("(",F394)+1,FIND(")",F394)-FIND("(",F394)-1),LEFT(F394,3))</f>
        <v>305</v>
      </c>
      <c r="O394" s="3" t="str">
        <f t="shared" ref="O394" si="40">IF(LEFT(F394,3)="Nhà",MID(F394,FIND("(",F394)+1,FIND(")",F394)-FIND("(",F394)-1),RIGHT(F394,2))</f>
        <v>A3</v>
      </c>
    </row>
    <row r="395" spans="1:15">
      <c r="A395" s="331">
        <v>26264</v>
      </c>
      <c r="B395" s="66" t="s">
        <v>1569</v>
      </c>
      <c r="C395" s="301" t="s">
        <v>101</v>
      </c>
      <c r="D395" s="3" t="str">
        <f>VLOOKUP(H395,Lich!$H$1:$L$51,4,0)</f>
        <v>01/06/2022</v>
      </c>
      <c r="E395" s="3" t="str">
        <f>VLOOKUP(H395,Lich!$H$1:$L$51,2,0)</f>
        <v>08h00</v>
      </c>
      <c r="F395" s="78" t="s">
        <v>3951</v>
      </c>
      <c r="H395" s="3">
        <f>VLOOKUP(A395,'xep ca'!A:B,2,0)</f>
        <v>3</v>
      </c>
      <c r="I395" s="3" t="str">
        <f t="shared" si="36"/>
        <v>26264N01</v>
      </c>
      <c r="J395" s="301" t="s">
        <v>3419</v>
      </c>
      <c r="K395" s="3">
        <f>VLOOKUP(H395,Lich!$H$1:$L$51,5,0)</f>
        <v>5</v>
      </c>
      <c r="L395" s="1">
        <v>202</v>
      </c>
    </row>
    <row r="396" spans="1:15">
      <c r="A396" s="331">
        <v>28103</v>
      </c>
      <c r="B396" s="66" t="s">
        <v>544</v>
      </c>
      <c r="C396" s="301" t="s">
        <v>3997</v>
      </c>
      <c r="D396" s="3" t="str">
        <f>VLOOKUP(H396,Lich!$H$1:$L$51,4,0)</f>
        <v>06/06/2022</v>
      </c>
      <c r="E396" s="3" t="str">
        <f>VLOOKUP(H396,Lich!$H$1:$L$51,2,0)</f>
        <v>14h00</v>
      </c>
      <c r="F396" s="78" t="s">
        <v>3999</v>
      </c>
      <c r="H396" s="3">
        <f>VLOOKUP(A396,'xep ca'!A:B,2,0)</f>
        <v>13</v>
      </c>
      <c r="I396" s="3" t="str">
        <f t="shared" si="36"/>
        <v>28103N02</v>
      </c>
      <c r="J396" s="301" t="s">
        <v>3420</v>
      </c>
      <c r="K396" s="3">
        <f>VLOOKUP(H396,Lich!$H$1:$L$51,5,0)</f>
        <v>14</v>
      </c>
      <c r="L396" s="1">
        <v>566</v>
      </c>
    </row>
    <row r="397" spans="1:15">
      <c r="A397" s="331">
        <v>28106</v>
      </c>
      <c r="B397" s="66" t="s">
        <v>1002</v>
      </c>
      <c r="C397" s="301" t="s">
        <v>101</v>
      </c>
      <c r="D397" s="3" t="str">
        <f>VLOOKUP(H397,Lich!$H$1:$L$51,4,0)</f>
        <v>31/05/2022</v>
      </c>
      <c r="E397" s="3" t="str">
        <f>VLOOKUP(H397,Lich!$H$1:$L$51,2,0)</f>
        <v>08h00</v>
      </c>
      <c r="F397" s="78" t="s">
        <v>1613</v>
      </c>
      <c r="H397" s="3">
        <f>VLOOKUP(A397,'xep ca'!A:B,2,0)</f>
        <v>19</v>
      </c>
      <c r="I397" s="3" t="str">
        <f t="shared" si="36"/>
        <v>28106N01</v>
      </c>
      <c r="J397" s="301" t="s">
        <v>3421</v>
      </c>
      <c r="K397" s="3">
        <f>VLOOKUP(H397,Lich!$H$1:$L$51,5,0)</f>
        <v>3</v>
      </c>
      <c r="L397" s="1">
        <v>152</v>
      </c>
    </row>
    <row r="398" spans="1:15">
      <c r="A398" s="331">
        <v>28119</v>
      </c>
      <c r="B398" s="65" t="s">
        <v>430</v>
      </c>
      <c r="C398" s="301" t="s">
        <v>270</v>
      </c>
      <c r="D398" s="3" t="str">
        <f>VLOOKUP(H398,Lich!$H$1:$L$51,4,0)</f>
        <v>04/06/2022</v>
      </c>
      <c r="E398" s="3" t="str">
        <f>VLOOKUP(H398,Lich!$H$1:$L$51,2,0)</f>
        <v>08h00</v>
      </c>
      <c r="F398" s="78" t="s">
        <v>4001</v>
      </c>
      <c r="H398" s="3">
        <f>VLOOKUP(A398,'xep ca'!A:B,2,0)</f>
        <v>14</v>
      </c>
      <c r="I398" s="3" t="str">
        <f t="shared" si="36"/>
        <v>28119N01</v>
      </c>
      <c r="J398" s="301" t="s">
        <v>3420</v>
      </c>
      <c r="K398" s="3">
        <f>VLOOKUP(H398,Lich!$H$1:$L$51,5,0)</f>
        <v>11</v>
      </c>
      <c r="L398" s="1">
        <v>409</v>
      </c>
    </row>
    <row r="399" spans="1:15">
      <c r="A399" s="331">
        <v>28129</v>
      </c>
      <c r="B399" s="65" t="s">
        <v>1588</v>
      </c>
      <c r="C399" s="301" t="s">
        <v>103</v>
      </c>
      <c r="D399" s="3" t="str">
        <f>VLOOKUP(H399,Lich!$H$1:$L$51,4,0)</f>
        <v>07/06/2022</v>
      </c>
      <c r="E399" s="3" t="str">
        <f>VLOOKUP(H399,Lich!$H$1:$L$51,2,0)</f>
        <v>08h00</v>
      </c>
      <c r="F399" s="78" t="s">
        <v>1030</v>
      </c>
      <c r="H399" s="3">
        <f>VLOOKUP(A399,'xep ca'!A:B,2,0)</f>
        <v>22</v>
      </c>
      <c r="I399" s="3" t="str">
        <f t="shared" si="36"/>
        <v>28129N01</v>
      </c>
      <c r="J399" s="301" t="s">
        <v>3421</v>
      </c>
      <c r="K399" s="3">
        <f>VLOOKUP(H399,Lich!$H$1:$L$51,5,0)</f>
        <v>15</v>
      </c>
      <c r="L399" s="1">
        <v>171</v>
      </c>
    </row>
    <row r="400" spans="1:15">
      <c r="A400" s="331">
        <v>28130</v>
      </c>
      <c r="B400" s="66" t="s">
        <v>1003</v>
      </c>
      <c r="C400" s="301" t="s">
        <v>101</v>
      </c>
      <c r="D400" s="3" t="str">
        <f>VLOOKUP(H400,Lich!$H$1:$L$51,4,0)</f>
        <v>16/06/2022</v>
      </c>
      <c r="E400" s="3" t="str">
        <f>VLOOKUP(H400,Lich!$H$1:$L$51,2,0)</f>
        <v>08h00</v>
      </c>
      <c r="F400" s="78" t="s">
        <v>303</v>
      </c>
      <c r="H400" s="3">
        <f>VLOOKUP(A400,'xep ca'!A:B,2,0)</f>
        <v>26</v>
      </c>
      <c r="I400" s="3" t="str">
        <f t="shared" si="36"/>
        <v>28130N01</v>
      </c>
      <c r="J400" s="301" t="s">
        <v>3421</v>
      </c>
      <c r="K400" s="3">
        <f>VLOOKUP(H400,Lich!$H$1:$L$51,5,0)</f>
        <v>31</v>
      </c>
      <c r="L400" s="1">
        <v>239</v>
      </c>
    </row>
    <row r="401" spans="1:15">
      <c r="A401" s="331">
        <v>28201</v>
      </c>
      <c r="B401" s="66" t="s">
        <v>1589</v>
      </c>
      <c r="C401" s="301" t="s">
        <v>105</v>
      </c>
      <c r="D401" s="3" t="str">
        <f>VLOOKUP(H401,Lich!$H$1:$L$51,4,0)</f>
        <v>03/06/2022</v>
      </c>
      <c r="E401" s="3" t="str">
        <f>VLOOKUP(H401,Lich!$H$1:$L$51,2,0)</f>
        <v>14h00</v>
      </c>
      <c r="F401" s="78" t="s">
        <v>295</v>
      </c>
      <c r="H401" s="3">
        <f>VLOOKUP(A401,'xep ca'!A:B,2,0)</f>
        <v>17</v>
      </c>
      <c r="I401" s="3" t="str">
        <f t="shared" si="36"/>
        <v>28201N01</v>
      </c>
      <c r="J401" s="301" t="s">
        <v>3420</v>
      </c>
      <c r="K401" s="3">
        <f>VLOOKUP(H401,Lich!$H$1:$L$51,5,0)</f>
        <v>10</v>
      </c>
      <c r="L401" s="1">
        <v>384</v>
      </c>
    </row>
    <row r="402" spans="1:15">
      <c r="A402" s="331">
        <v>28203</v>
      </c>
      <c r="B402" s="65" t="s">
        <v>1590</v>
      </c>
      <c r="C402" s="301" t="s">
        <v>102</v>
      </c>
      <c r="D402" s="3" t="str">
        <f>VLOOKUP(H402,Lich!$H$1:$L$51,4,0)</f>
        <v>14/06/2022</v>
      </c>
      <c r="E402" s="3" t="str">
        <f>VLOOKUP(H402,Lich!$H$1:$L$51,2,0)</f>
        <v>08h00</v>
      </c>
      <c r="F402" s="78" t="s">
        <v>4030</v>
      </c>
      <c r="H402" s="3">
        <f>VLOOKUP(A402,'xep ca'!A:B,2,0)</f>
        <v>25</v>
      </c>
      <c r="I402" s="3" t="str">
        <f t="shared" si="36"/>
        <v>28203N01</v>
      </c>
      <c r="J402" s="301" t="s">
        <v>3421</v>
      </c>
      <c r="K402" s="3">
        <f>VLOOKUP(H402,Lich!$H$1:$L$51,5,0)</f>
        <v>27</v>
      </c>
      <c r="L402" s="1">
        <v>122</v>
      </c>
    </row>
    <row r="403" spans="1:15">
      <c r="A403" s="331">
        <v>28205</v>
      </c>
      <c r="B403" s="65" t="s">
        <v>30</v>
      </c>
      <c r="C403" s="301" t="s">
        <v>102</v>
      </c>
      <c r="D403" s="3" t="str">
        <f>VLOOKUP(H403,Lich!$H$1:$L$51,4,0)</f>
        <v>13/06/2022</v>
      </c>
      <c r="E403" s="3" t="str">
        <f>VLOOKUP(H403,Lich!$H$1:$L$51,2,0)</f>
        <v>14h00</v>
      </c>
      <c r="F403" s="78" t="s">
        <v>1015</v>
      </c>
      <c r="H403" s="3">
        <f>VLOOKUP(A403,'xep ca'!A:B,2,0)</f>
        <v>21</v>
      </c>
      <c r="I403" s="3" t="str">
        <f t="shared" si="36"/>
        <v>28205N01</v>
      </c>
      <c r="J403" s="301" t="s">
        <v>3421</v>
      </c>
      <c r="K403" s="3">
        <f>VLOOKUP(H403,Lich!$H$1:$L$51,5,0)</f>
        <v>26</v>
      </c>
      <c r="L403" s="1">
        <v>95</v>
      </c>
      <c r="M403" s="3" t="str">
        <f>LEFT(A403,3)</f>
        <v>282</v>
      </c>
      <c r="N403" s="3" t="str">
        <f t="shared" ref="N403:N404" si="41">IF(LEFT(F403)="(",MID(F403,FIND("(",F403)+1,FIND(")",F403)-FIND("(",F403)-1),LEFT(F403,3))</f>
        <v>201-203</v>
      </c>
      <c r="O403" s="3" t="str">
        <f t="shared" ref="O403:O404" si="42">IF(LEFT(F403,3)="Nhà",MID(F403,FIND("(",F403)+1,FIND(")",F403)-FIND("(",F403)-1),RIGHT(F403,2))</f>
        <v>B5</v>
      </c>
    </row>
    <row r="404" spans="1:15">
      <c r="A404" s="331">
        <v>28206</v>
      </c>
      <c r="B404" s="66" t="s">
        <v>1591</v>
      </c>
      <c r="C404" s="301" t="s">
        <v>102</v>
      </c>
      <c r="D404" s="3" t="str">
        <f>VLOOKUP(H404,Lich!$H$1:$L$51,4,0)</f>
        <v>13/06/2022</v>
      </c>
      <c r="E404" s="3" t="str">
        <f>VLOOKUP(H404,Lich!$H$1:$L$51,2,0)</f>
        <v>14h00</v>
      </c>
      <c r="F404" s="78" t="s">
        <v>4015</v>
      </c>
      <c r="H404" s="3">
        <f>VLOOKUP(A404,'xep ca'!A:B,2,0)</f>
        <v>21</v>
      </c>
      <c r="I404" s="3" t="str">
        <f t="shared" si="36"/>
        <v>28206N01</v>
      </c>
      <c r="J404" s="301" t="s">
        <v>3421</v>
      </c>
      <c r="K404" s="3">
        <f>VLOOKUP(H404,Lich!$H$1:$L$51,5,0)</f>
        <v>26</v>
      </c>
      <c r="L404" s="1">
        <v>124</v>
      </c>
      <c r="M404" s="3" t="str">
        <f>LEFT(A404,3)</f>
        <v>282</v>
      </c>
      <c r="N404" s="3" t="str">
        <f t="shared" si="41"/>
        <v>204-207</v>
      </c>
      <c r="O404" s="3" t="str">
        <f t="shared" si="42"/>
        <v>B5</v>
      </c>
    </row>
    <row r="405" spans="1:15">
      <c r="A405" s="331">
        <v>28209</v>
      </c>
      <c r="B405" s="66" t="s">
        <v>1592</v>
      </c>
      <c r="C405" s="301" t="s">
        <v>109</v>
      </c>
      <c r="D405" s="3" t="str">
        <f>VLOOKUP(H405,Lich!$H$1:$L$51,4,0)</f>
        <v>31/05/2022</v>
      </c>
      <c r="E405" s="3" t="str">
        <f>VLOOKUP(H405,Lich!$H$1:$L$51,2,0)</f>
        <v>08h00</v>
      </c>
      <c r="F405" s="78" t="s">
        <v>1615</v>
      </c>
      <c r="H405" s="3">
        <f>VLOOKUP(A405,'xep ca'!A:B,2,0)</f>
        <v>19</v>
      </c>
      <c r="I405" s="3" t="str">
        <f t="shared" si="36"/>
        <v>28209N02</v>
      </c>
      <c r="J405" s="301" t="s">
        <v>3421</v>
      </c>
      <c r="K405" s="3">
        <f>VLOOKUP(H405,Lich!$H$1:$L$51,5,0)</f>
        <v>3</v>
      </c>
      <c r="L405" s="1">
        <v>181</v>
      </c>
    </row>
    <row r="406" spans="1:15">
      <c r="A406" s="331">
        <v>28212</v>
      </c>
      <c r="B406" s="65" t="s">
        <v>1593</v>
      </c>
      <c r="C406" s="301" t="s">
        <v>102</v>
      </c>
      <c r="D406" s="3" t="str">
        <f>VLOOKUP(H406,Lich!$H$1:$L$51,4,0)</f>
        <v>07/06/2022</v>
      </c>
      <c r="E406" s="3" t="str">
        <f>VLOOKUP(H406,Lich!$H$1:$L$51,2,0)</f>
        <v>08h00</v>
      </c>
      <c r="F406" s="78" t="s">
        <v>1031</v>
      </c>
      <c r="H406" s="3">
        <f>VLOOKUP(A406,'xep ca'!A:B,2,0)</f>
        <v>22</v>
      </c>
      <c r="I406" s="3" t="str">
        <f t="shared" si="36"/>
        <v>28212N01</v>
      </c>
      <c r="J406" s="301" t="s">
        <v>3421</v>
      </c>
      <c r="K406" s="3">
        <f>VLOOKUP(H406,Lich!$H$1:$L$51,5,0)</f>
        <v>15</v>
      </c>
      <c r="L406" s="1">
        <v>122</v>
      </c>
    </row>
    <row r="407" spans="1:15">
      <c r="A407" s="331">
        <v>28214</v>
      </c>
      <c r="B407" s="65" t="s">
        <v>36</v>
      </c>
      <c r="C407" s="301" t="s">
        <v>3863</v>
      </c>
      <c r="D407" s="3" t="str">
        <f>VLOOKUP(H407,Lich!$H$1:$L$51,4,0)</f>
        <v>03/06/2022</v>
      </c>
      <c r="E407" s="3" t="str">
        <f>VLOOKUP(H407,Lich!$H$1:$L$51,2,0)</f>
        <v>14h00</v>
      </c>
      <c r="F407" s="78" t="s">
        <v>453</v>
      </c>
      <c r="H407" s="3">
        <f>VLOOKUP(A407,'xep ca'!A:B,2,0)</f>
        <v>17</v>
      </c>
      <c r="I407" s="3" t="str">
        <f t="shared" si="36"/>
        <v>28214N14</v>
      </c>
      <c r="J407" s="301" t="s">
        <v>3420</v>
      </c>
      <c r="K407" s="3">
        <f>VLOOKUP(H407,Lich!$H$1:$L$51,5,0)</f>
        <v>10</v>
      </c>
      <c r="L407" s="1">
        <v>427</v>
      </c>
    </row>
    <row r="408" spans="1:15">
      <c r="A408" s="331">
        <v>28215</v>
      </c>
      <c r="B408" s="66" t="s">
        <v>36</v>
      </c>
      <c r="C408" s="301" t="s">
        <v>3864</v>
      </c>
      <c r="D408" s="3" t="str">
        <f>VLOOKUP(H408,Lich!$H$1:$L$51,4,0)</f>
        <v>30/05/2022</v>
      </c>
      <c r="E408" s="3" t="str">
        <f>VLOOKUP(H408,Lich!$H$1:$L$51,2,0)</f>
        <v>08h00</v>
      </c>
      <c r="F408" s="78" t="s">
        <v>919</v>
      </c>
      <c r="H408" s="3">
        <f>VLOOKUP(A408,'xep ca'!A:B,2,0)</f>
        <v>1</v>
      </c>
      <c r="I408" s="3" t="str">
        <f t="shared" si="36"/>
        <v>28215N04</v>
      </c>
      <c r="J408" s="301" t="s">
        <v>3419</v>
      </c>
      <c r="K408" s="3">
        <f>VLOOKUP(H408,Lich!$H$1:$L$51,5,0)</f>
        <v>1</v>
      </c>
      <c r="L408" s="1">
        <v>668</v>
      </c>
    </row>
    <row r="409" spans="1:15">
      <c r="A409" s="331">
        <v>28217</v>
      </c>
      <c r="B409" s="66" t="s">
        <v>54</v>
      </c>
      <c r="C409" s="301" t="s">
        <v>108</v>
      </c>
      <c r="D409" s="3" t="str">
        <f>VLOOKUP(H409,Lich!$H$1:$L$51,4,0)</f>
        <v>11/06/2022</v>
      </c>
      <c r="E409" s="3" t="str">
        <f>VLOOKUP(H409,Lich!$H$1:$L$51,2,0)</f>
        <v>08h00</v>
      </c>
      <c r="F409" s="78" t="s">
        <v>4029</v>
      </c>
      <c r="H409" s="3">
        <f>VLOOKUP(A409,'xep ca'!A:B,2,0)</f>
        <v>24</v>
      </c>
      <c r="I409" s="3" t="str">
        <f t="shared" si="36"/>
        <v>28217N01</v>
      </c>
      <c r="J409" s="301" t="s">
        <v>3421</v>
      </c>
      <c r="K409" s="3">
        <f>VLOOKUP(H409,Lich!$H$1:$L$51,5,0)</f>
        <v>23</v>
      </c>
      <c r="L409" s="1">
        <v>81</v>
      </c>
    </row>
    <row r="410" spans="1:15">
      <c r="A410" s="331">
        <v>28221</v>
      </c>
      <c r="B410" s="66" t="s">
        <v>998</v>
      </c>
      <c r="C410" s="301" t="s">
        <v>101</v>
      </c>
      <c r="D410" s="3" t="str">
        <f>VLOOKUP(H410,Lich!$H$1:$L$51,4,0)</f>
        <v>17/06/2022</v>
      </c>
      <c r="E410" s="3" t="str">
        <f>VLOOKUP(H410,Lich!$H$1:$L$51,2,0)</f>
        <v>14h00</v>
      </c>
      <c r="F410" s="78" t="s">
        <v>3984</v>
      </c>
      <c r="H410" s="3">
        <f>VLOOKUP(A410,'xep ca'!A:B,2,0)</f>
        <v>11</v>
      </c>
      <c r="I410" s="3" t="str">
        <f t="shared" si="36"/>
        <v>28221N01</v>
      </c>
      <c r="J410" s="301" t="s">
        <v>3420</v>
      </c>
      <c r="K410" s="3">
        <f>VLOOKUP(H410,Lich!$H$1:$L$51,5,0)</f>
        <v>34</v>
      </c>
      <c r="L410" s="1">
        <v>204</v>
      </c>
    </row>
    <row r="411" spans="1:15">
      <c r="A411" s="331">
        <v>28237</v>
      </c>
      <c r="B411" s="66" t="s">
        <v>1597</v>
      </c>
      <c r="C411" s="301" t="s">
        <v>3852</v>
      </c>
      <c r="D411" s="3" t="str">
        <f>VLOOKUP(H411,Lich!$H$1:$L$51,4,0)</f>
        <v>16/06/2022</v>
      </c>
      <c r="E411" s="3" t="str">
        <f>VLOOKUP(H411,Lich!$H$1:$L$51,2,0)</f>
        <v>08h00</v>
      </c>
      <c r="F411" s="78" t="s">
        <v>4034</v>
      </c>
      <c r="H411" s="3">
        <f>VLOOKUP(A411,'xep ca'!A:B,2,0)</f>
        <v>26</v>
      </c>
      <c r="I411" s="3" t="str">
        <f t="shared" si="36"/>
        <v>28237N03</v>
      </c>
      <c r="J411" s="301" t="s">
        <v>3421</v>
      </c>
      <c r="K411" s="3">
        <f>VLOOKUP(H411,Lich!$H$1:$L$51,5,0)</f>
        <v>31</v>
      </c>
      <c r="L411" s="1">
        <v>181</v>
      </c>
    </row>
    <row r="412" spans="1:15">
      <c r="A412" s="332" t="s">
        <v>3865</v>
      </c>
      <c r="B412" s="65" t="s">
        <v>1597</v>
      </c>
      <c r="C412" s="301" t="s">
        <v>97</v>
      </c>
      <c r="D412" s="3" t="str">
        <f>VLOOKUP(H412,Lich!$H$1:$L$51,4,0)</f>
        <v>16/06/2022</v>
      </c>
      <c r="E412" s="3" t="str">
        <f>VLOOKUP(H412,Lich!$H$1:$L$51,2,0)</f>
        <v>08h00</v>
      </c>
      <c r="F412" s="78" t="s">
        <v>4034</v>
      </c>
      <c r="H412" s="3">
        <f>VLOOKUP(A412,'xep ca'!A:B,2,0)</f>
        <v>26</v>
      </c>
      <c r="I412" s="3" t="str">
        <f t="shared" si="36"/>
        <v>28237EN02</v>
      </c>
      <c r="J412" s="301" t="s">
        <v>3421</v>
      </c>
      <c r="K412" s="3">
        <f>VLOOKUP(H412,Lich!$H$1:$L$51,5,0)</f>
        <v>31</v>
      </c>
      <c r="L412" s="1">
        <v>46</v>
      </c>
    </row>
    <row r="413" spans="1:15">
      <c r="A413" s="331">
        <v>28251</v>
      </c>
      <c r="B413" s="66" t="s">
        <v>1004</v>
      </c>
      <c r="C413" s="301" t="s">
        <v>97</v>
      </c>
      <c r="D413" s="3" t="str">
        <f>VLOOKUP(H413,Lich!$H$1:$L$51,4,0)</f>
        <v>09/06/2022</v>
      </c>
      <c r="E413" s="3" t="str">
        <f>VLOOKUP(H413,Lich!$H$1:$L$51,2,0)</f>
        <v>08h00</v>
      </c>
      <c r="F413" s="78" t="s">
        <v>4026</v>
      </c>
      <c r="H413" s="3">
        <f>VLOOKUP(A413,'xep ca'!A:B,2,0)</f>
        <v>23</v>
      </c>
      <c r="I413" s="3" t="str">
        <f t="shared" si="36"/>
        <v>28251N02</v>
      </c>
      <c r="J413" s="301" t="s">
        <v>3421</v>
      </c>
      <c r="K413" s="3">
        <f>VLOOKUP(H413,Lich!$H$1:$L$51,5,0)</f>
        <v>19</v>
      </c>
      <c r="L413" s="1">
        <v>11</v>
      </c>
    </row>
    <row r="414" spans="1:15">
      <c r="A414" s="331">
        <v>28252</v>
      </c>
      <c r="B414" s="66" t="s">
        <v>1601</v>
      </c>
      <c r="C414" s="301" t="s">
        <v>108</v>
      </c>
      <c r="D414" s="3" t="str">
        <f>VLOOKUP(H414,Lich!$H$1:$L$51,4,0)</f>
        <v>11/06/2022</v>
      </c>
      <c r="E414" s="3" t="str">
        <f>VLOOKUP(H414,Lich!$H$1:$L$51,2,0)</f>
        <v>08h00</v>
      </c>
      <c r="F414" s="78" t="s">
        <v>1033</v>
      </c>
      <c r="H414" s="3">
        <f>VLOOKUP(A414,'xep ca'!A:B,2,0)</f>
        <v>24</v>
      </c>
      <c r="I414" s="3" t="str">
        <f t="shared" si="36"/>
        <v>28252N01</v>
      </c>
      <c r="J414" s="301" t="s">
        <v>3421</v>
      </c>
      <c r="K414" s="3">
        <f>VLOOKUP(H414,Lich!$H$1:$L$51,5,0)</f>
        <v>23</v>
      </c>
      <c r="L414" s="1">
        <v>71</v>
      </c>
    </row>
    <row r="415" spans="1:15">
      <c r="A415" s="331">
        <v>28302</v>
      </c>
      <c r="B415" s="66" t="s">
        <v>37</v>
      </c>
      <c r="C415" s="301" t="s">
        <v>271</v>
      </c>
      <c r="D415" s="3" t="str">
        <f>VLOOKUP(H415,Lich!$H$1:$L$51,4,0)</f>
        <v>17/06/2022</v>
      </c>
      <c r="E415" s="3" t="str">
        <f>VLOOKUP(H415,Lich!$H$1:$L$51,2,0)</f>
        <v>14h00</v>
      </c>
      <c r="F415" s="78" t="s">
        <v>3985</v>
      </c>
      <c r="H415" s="3">
        <f>VLOOKUP(A415,'xep ca'!A:B,2,0)</f>
        <v>11</v>
      </c>
      <c r="I415" s="3" t="str">
        <f t="shared" si="36"/>
        <v>28302N03</v>
      </c>
      <c r="J415" s="301" t="s">
        <v>3420</v>
      </c>
      <c r="K415" s="3">
        <f>VLOOKUP(H415,Lich!$H$1:$L$51,5,0)</f>
        <v>34</v>
      </c>
      <c r="L415" s="1">
        <v>172</v>
      </c>
    </row>
    <row r="416" spans="1:15">
      <c r="A416" s="331">
        <v>28307</v>
      </c>
      <c r="B416" s="5" t="s">
        <v>29</v>
      </c>
      <c r="C416" s="301" t="s">
        <v>105</v>
      </c>
      <c r="D416" s="3" t="str">
        <f>VLOOKUP(H416,Lich!$H$1:$L$51,4,0)</f>
        <v>06/06/2022</v>
      </c>
      <c r="E416" s="3" t="str">
        <f>VLOOKUP(H416,Lich!$H$1:$L$51,2,0)</f>
        <v>08h00</v>
      </c>
      <c r="F416" s="78" t="s">
        <v>295</v>
      </c>
      <c r="H416" s="3">
        <f>VLOOKUP(A416,'xep ca'!A:B,2,0)</f>
        <v>4</v>
      </c>
      <c r="I416" s="3" t="str">
        <f t="shared" si="36"/>
        <v>28307N01</v>
      </c>
      <c r="J416" s="301" t="s">
        <v>3419</v>
      </c>
      <c r="K416" s="3">
        <f>VLOOKUP(H416,Lich!$H$1:$L$51,5,0)</f>
        <v>13</v>
      </c>
      <c r="L416" s="1">
        <v>371</v>
      </c>
    </row>
    <row r="417" spans="1:12">
      <c r="A417" s="331">
        <v>28309</v>
      </c>
      <c r="B417" s="5" t="s">
        <v>1603</v>
      </c>
      <c r="C417" s="301" t="s">
        <v>270</v>
      </c>
      <c r="D417" s="3" t="str">
        <f>VLOOKUP(H417,Lich!$H$1:$L$51,4,0)</f>
        <v>15/06/2022</v>
      </c>
      <c r="E417" s="3" t="str">
        <f>VLOOKUP(H417,Lich!$H$1:$L$51,2,0)</f>
        <v>14h00</v>
      </c>
      <c r="F417" s="78" t="s">
        <v>1023</v>
      </c>
      <c r="H417" s="3">
        <f>VLOOKUP(A417,'xep ca'!A:B,2,0)</f>
        <v>12</v>
      </c>
      <c r="I417" s="3" t="str">
        <f t="shared" si="36"/>
        <v>28309N01</v>
      </c>
      <c r="J417" s="301" t="s">
        <v>3420</v>
      </c>
      <c r="K417" s="3">
        <f>VLOOKUP(H417,Lich!$H$1:$L$51,5,0)</f>
        <v>30</v>
      </c>
      <c r="L417" s="1">
        <v>415</v>
      </c>
    </row>
    <row r="418" spans="1:12">
      <c r="A418" s="331">
        <v>28311</v>
      </c>
      <c r="B418" s="5" t="s">
        <v>546</v>
      </c>
      <c r="C418" s="301" t="s">
        <v>103</v>
      </c>
      <c r="D418" s="3" t="str">
        <f>VLOOKUP(H418,Lich!$H$1:$L$51,4,0)</f>
        <v>09/06/2022</v>
      </c>
      <c r="E418" s="3" t="str">
        <f>VLOOKUP(H418,Lich!$H$1:$L$51,2,0)</f>
        <v>08h00</v>
      </c>
      <c r="F418" s="78" t="s">
        <v>1030</v>
      </c>
      <c r="H418" s="3">
        <f>VLOOKUP(A418,'xep ca'!A:B,2,0)</f>
        <v>23</v>
      </c>
      <c r="I418" s="3" t="str">
        <f t="shared" si="36"/>
        <v>28311N01</v>
      </c>
      <c r="J418" s="301" t="s">
        <v>3421</v>
      </c>
      <c r="K418" s="3">
        <f>VLOOKUP(H418,Lich!$H$1:$L$51,5,0)</f>
        <v>19</v>
      </c>
      <c r="L418" s="1">
        <v>167</v>
      </c>
    </row>
    <row r="419" spans="1:12">
      <c r="A419" s="331">
        <v>28312</v>
      </c>
      <c r="B419" s="5" t="s">
        <v>1606</v>
      </c>
      <c r="C419" s="301" t="s">
        <v>101</v>
      </c>
      <c r="D419" s="3" t="str">
        <f>VLOOKUP(H419,Lich!$H$1:$L$51,4,0)</f>
        <v>11/06/2022</v>
      </c>
      <c r="E419" s="3" t="str">
        <f>VLOOKUP(H419,Lich!$H$1:$L$51,2,0)</f>
        <v>08h00</v>
      </c>
      <c r="F419" s="78" t="s">
        <v>4027</v>
      </c>
      <c r="H419" s="3">
        <f>VLOOKUP(A419,'xep ca'!A:B,2,0)</f>
        <v>24</v>
      </c>
      <c r="I419" s="3" t="str">
        <f t="shared" si="36"/>
        <v>28312N01</v>
      </c>
      <c r="J419" s="301" t="s">
        <v>3421</v>
      </c>
      <c r="K419" s="3">
        <f>VLOOKUP(H419,Lich!$H$1:$L$51,5,0)</f>
        <v>23</v>
      </c>
      <c r="L419" s="1">
        <v>199</v>
      </c>
    </row>
    <row r="420" spans="1:12">
      <c r="A420" s="331">
        <v>28314</v>
      </c>
      <c r="B420" s="5" t="s">
        <v>1609</v>
      </c>
      <c r="C420" s="301" t="s">
        <v>92</v>
      </c>
      <c r="D420" s="3" t="str">
        <f>VLOOKUP(H420,Lich!$H$1:$L$51,4,0)</f>
        <v>14/06/2022</v>
      </c>
      <c r="E420" s="3" t="str">
        <f>VLOOKUP(H420,Lich!$H$1:$L$51,2,0)</f>
        <v>08h00</v>
      </c>
      <c r="F420" s="78" t="s">
        <v>4031</v>
      </c>
      <c r="H420" s="3">
        <f>VLOOKUP(A420,'xep ca'!A:B,2,0)</f>
        <v>25</v>
      </c>
      <c r="I420" s="3" t="str">
        <f t="shared" si="36"/>
        <v>28314N01</v>
      </c>
      <c r="J420" s="301" t="s">
        <v>3421</v>
      </c>
      <c r="K420" s="3">
        <f>VLOOKUP(H420,Lich!$H$1:$L$51,5,0)</f>
        <v>27</v>
      </c>
      <c r="L420" s="1">
        <v>54</v>
      </c>
    </row>
    <row r="421" spans="1:12">
      <c r="A421" s="331">
        <v>28316</v>
      </c>
      <c r="B421" s="5" t="s">
        <v>3417</v>
      </c>
      <c r="C421" s="301" t="s">
        <v>92</v>
      </c>
      <c r="D421" s="3" t="str">
        <f>VLOOKUP(H421,Lich!$H$1:$L$51,4,0)</f>
        <v>03/06/2022</v>
      </c>
      <c r="E421" s="3" t="str">
        <f>VLOOKUP(H421,Lich!$H$1:$L$51,2,0)</f>
        <v>14h00</v>
      </c>
      <c r="F421" s="78" t="s">
        <v>3973</v>
      </c>
      <c r="H421" s="3">
        <f>VLOOKUP(A421,'xep ca'!A:B,2,0)</f>
        <v>17</v>
      </c>
      <c r="I421" s="3" t="str">
        <f t="shared" si="36"/>
        <v>28316N01</v>
      </c>
      <c r="J421" s="301" t="s">
        <v>3422</v>
      </c>
      <c r="K421" s="3">
        <f>VLOOKUP(H421,Lich!$H$1:$L$51,5,0)</f>
        <v>10</v>
      </c>
      <c r="L421" s="1">
        <v>7</v>
      </c>
    </row>
    <row r="422" spans="1:12">
      <c r="A422" s="331">
        <v>28317</v>
      </c>
      <c r="B422" s="5" t="s">
        <v>3418</v>
      </c>
      <c r="C422" s="301" t="s">
        <v>92</v>
      </c>
      <c r="D422" s="3" t="str">
        <f>VLOOKUP(H422,Lich!$H$1:$L$51,4,0)</f>
        <v>30/05/2022</v>
      </c>
      <c r="E422" s="3" t="str">
        <f>VLOOKUP(H422,Lich!$H$1:$L$51,2,0)</f>
        <v>14h00</v>
      </c>
      <c r="F422" s="78" t="s">
        <v>3973</v>
      </c>
      <c r="H422" s="3">
        <f>VLOOKUP(A422,'xep ca'!A:B,2,0)</f>
        <v>10</v>
      </c>
      <c r="I422" s="3" t="str">
        <f t="shared" si="36"/>
        <v>28317N01</v>
      </c>
      <c r="J422" s="301" t="s">
        <v>3422</v>
      </c>
      <c r="K422" s="3">
        <f>VLOOKUP(H422,Lich!$H$1:$L$51,5,0)</f>
        <v>2</v>
      </c>
      <c r="L422" s="1">
        <v>7</v>
      </c>
    </row>
    <row r="423" spans="1:12">
      <c r="A423" s="331">
        <v>28327</v>
      </c>
      <c r="B423" s="5" t="s">
        <v>431</v>
      </c>
      <c r="C423" s="301" t="s">
        <v>270</v>
      </c>
      <c r="D423" s="3" t="str">
        <f>VLOOKUP(H423,Lich!$H$1:$L$51,4,0)</f>
        <v>30/05/2022</v>
      </c>
      <c r="E423" s="3" t="str">
        <f>VLOOKUP(H423,Lich!$H$1:$L$51,2,0)</f>
        <v>14h00</v>
      </c>
      <c r="F423" s="78" t="s">
        <v>453</v>
      </c>
      <c r="H423" s="3">
        <f>VLOOKUP(A423,'xep ca'!A:B,2,0)</f>
        <v>10</v>
      </c>
      <c r="I423" s="3" t="str">
        <f t="shared" si="36"/>
        <v>28327N01</v>
      </c>
      <c r="J423" s="301" t="s">
        <v>3420</v>
      </c>
      <c r="K423" s="3">
        <f>VLOOKUP(H423,Lich!$H$1:$L$51,5,0)</f>
        <v>2</v>
      </c>
      <c r="L423" s="1">
        <v>377</v>
      </c>
    </row>
    <row r="424" spans="1:12">
      <c r="A424" s="331">
        <v>29101</v>
      </c>
      <c r="B424" s="5" t="s">
        <v>176</v>
      </c>
      <c r="C424" s="301" t="s">
        <v>3861</v>
      </c>
      <c r="D424" s="3" t="str">
        <f>VLOOKUP(H424,Lich!$H$1:$L$51,4,0)</f>
        <v>15/06/2022</v>
      </c>
      <c r="E424" s="3" t="str">
        <f>VLOOKUP(H424,Lich!$H$1:$L$51,2,0)</f>
        <v>08h00</v>
      </c>
      <c r="F424" s="78" t="s">
        <v>3967</v>
      </c>
      <c r="H424" s="3">
        <f>VLOOKUP(A424,'xep ca'!A:B,2,0)</f>
        <v>8</v>
      </c>
      <c r="I424" s="3" t="str">
        <f t="shared" si="36"/>
        <v>29101N01</v>
      </c>
      <c r="J424" s="301" t="s">
        <v>3419</v>
      </c>
      <c r="K424" s="3">
        <f>VLOOKUP(H424,Lich!$H$1:$L$51,5,0)</f>
        <v>29</v>
      </c>
      <c r="L424" s="1">
        <v>1538</v>
      </c>
    </row>
    <row r="425" spans="1:12">
      <c r="A425" s="331">
        <v>29102</v>
      </c>
      <c r="B425" s="5" t="s">
        <v>78</v>
      </c>
      <c r="C425" s="301" t="s">
        <v>3950</v>
      </c>
      <c r="D425" s="3" t="str">
        <f>VLOOKUP(H425,Lich!$H$1:$L$51,4,0)</f>
        <v>03/06/2022</v>
      </c>
      <c r="E425" s="3" t="str">
        <f>VLOOKUP(H425,Lich!$H$1:$L$51,2,0)</f>
        <v>14h00</v>
      </c>
      <c r="F425" s="78" t="s">
        <v>3958</v>
      </c>
      <c r="H425" s="3">
        <f>VLOOKUP(A425,'xep ca'!A:B,2,0)</f>
        <v>17</v>
      </c>
      <c r="I425" s="3" t="str">
        <f t="shared" si="36"/>
        <v>29102N03</v>
      </c>
      <c r="J425" s="301" t="s">
        <v>3420</v>
      </c>
      <c r="K425" s="3">
        <f>VLOOKUP(H425,Lich!$H$1:$L$51,5,0)</f>
        <v>10</v>
      </c>
      <c r="L425" s="1">
        <v>737</v>
      </c>
    </row>
    <row r="426" spans="1:12">
      <c r="A426" s="331">
        <v>30101</v>
      </c>
      <c r="B426" s="5" t="s">
        <v>551</v>
      </c>
      <c r="C426" s="301" t="s">
        <v>110</v>
      </c>
      <c r="D426" s="3" t="str">
        <f>VLOOKUP(H426,Lich!$H$1:$L$51,4,0)</f>
        <v>02/06/2022</v>
      </c>
      <c r="E426" s="3" t="str">
        <f>VLOOKUP(H426,Lich!$H$1:$L$51,2,0)</f>
        <v>08h00</v>
      </c>
      <c r="F426" s="78" t="s">
        <v>1032</v>
      </c>
      <c r="H426" s="3">
        <f>VLOOKUP(A426,'xep ca'!A:B,2,0)</f>
        <v>20</v>
      </c>
      <c r="I426" s="3" t="str">
        <f t="shared" si="36"/>
        <v>30101N02</v>
      </c>
      <c r="J426" s="301" t="s">
        <v>3421</v>
      </c>
      <c r="K426" s="3">
        <f>VLOOKUP(H426,Lich!$H$1:$L$51,5,0)</f>
        <v>7</v>
      </c>
      <c r="L426" s="1">
        <v>133</v>
      </c>
    </row>
  </sheetData>
  <autoFilter ref="A1:Q426">
    <sortState ref="A2:Q414">
      <sortCondition ref="M2:M414"/>
      <sortCondition ref="K2:K414"/>
      <sortCondition ref="A2:A414"/>
    </sortState>
  </autoFilter>
  <sortState ref="P2:Q36">
    <sortCondition ref="Q2:Q36"/>
  </sortState>
  <phoneticPr fontId="1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627"/>
  <sheetViews>
    <sheetView workbookViewId="0">
      <pane ySplit="1" topLeftCell="A1435" activePane="bottomLeft" state="frozen"/>
      <selection pane="bottomLeft" activeCell="J1288" sqref="J1288"/>
    </sheetView>
  </sheetViews>
  <sheetFormatPr defaultColWidth="11.7109375" defaultRowHeight="15"/>
  <cols>
    <col min="1" max="1" width="6.42578125" style="56" bestFit="1" customWidth="1"/>
    <col min="2" max="2" width="15.85546875" style="56" bestFit="1" customWidth="1"/>
    <col min="3" max="3" width="15.85546875" style="56" customWidth="1"/>
    <col min="4" max="4" width="60.5703125" style="67" bestFit="1" customWidth="1"/>
    <col min="5" max="5" width="12.85546875" style="56" bestFit="1" customWidth="1"/>
    <col min="6" max="6" width="23.7109375" style="56" bestFit="1" customWidth="1"/>
    <col min="7" max="7" width="8" style="56" bestFit="1" customWidth="1"/>
    <col min="8" max="8" width="13.42578125" style="56" bestFit="1" customWidth="1"/>
    <col min="9" max="9" width="11.85546875" style="56" bestFit="1" customWidth="1"/>
    <col min="10" max="10" width="7.42578125" style="56" bestFit="1" customWidth="1"/>
    <col min="11" max="16384" width="11.7109375" style="56"/>
  </cols>
  <sheetData>
    <row r="1" spans="1:10">
      <c r="A1" s="151" t="s">
        <v>554</v>
      </c>
      <c r="B1" s="168" t="s">
        <v>1618</v>
      </c>
      <c r="C1" s="168"/>
      <c r="D1" s="165" t="s">
        <v>1619</v>
      </c>
      <c r="E1" s="152" t="s">
        <v>1620</v>
      </c>
      <c r="F1" s="152" t="s">
        <v>1621</v>
      </c>
      <c r="G1" s="152" t="s">
        <v>1622</v>
      </c>
      <c r="H1" s="152" t="s">
        <v>1623</v>
      </c>
      <c r="I1" s="153" t="s">
        <v>1624</v>
      </c>
      <c r="J1" s="154" t="s">
        <v>3345</v>
      </c>
    </row>
    <row r="2" spans="1:10" s="70" customFormat="1" ht="25.5">
      <c r="A2" s="155">
        <v>1</v>
      </c>
      <c r="B2" s="167">
        <v>11454</v>
      </c>
      <c r="C2" s="167" t="str">
        <f t="shared" ref="C2:C65" si="0">B2&amp;LEFT(RIGHT(D2,4),3)</f>
        <v>11454N01</v>
      </c>
      <c r="D2" s="158" t="s">
        <v>1625</v>
      </c>
      <c r="E2" s="157">
        <v>40</v>
      </c>
      <c r="F2" s="157">
        <v>0</v>
      </c>
      <c r="G2" s="157" t="s">
        <v>1626</v>
      </c>
      <c r="H2" s="158" t="s">
        <v>575</v>
      </c>
      <c r="I2" s="159" t="s">
        <v>1627</v>
      </c>
      <c r="J2" s="160" t="s">
        <v>334</v>
      </c>
    </row>
    <row r="3" spans="1:10" ht="25.5">
      <c r="A3" s="155">
        <v>2</v>
      </c>
      <c r="B3" s="167">
        <v>11454</v>
      </c>
      <c r="C3" s="167" t="str">
        <f t="shared" si="0"/>
        <v>11454N02</v>
      </c>
      <c r="D3" s="158" t="s">
        <v>1628</v>
      </c>
      <c r="E3" s="157">
        <v>40</v>
      </c>
      <c r="F3" s="157">
        <v>0</v>
      </c>
      <c r="G3" s="157" t="s">
        <v>1626</v>
      </c>
      <c r="H3" s="158" t="s">
        <v>575</v>
      </c>
      <c r="I3" s="159" t="s">
        <v>1627</v>
      </c>
      <c r="J3" s="160" t="s">
        <v>334</v>
      </c>
    </row>
    <row r="4" spans="1:10" ht="25.5">
      <c r="A4" s="155">
        <v>3</v>
      </c>
      <c r="B4" s="167">
        <v>11454</v>
      </c>
      <c r="C4" s="167" t="str">
        <f t="shared" si="0"/>
        <v>11454N03</v>
      </c>
      <c r="D4" s="158" t="s">
        <v>1629</v>
      </c>
      <c r="E4" s="157">
        <v>60</v>
      </c>
      <c r="F4" s="157">
        <v>0</v>
      </c>
      <c r="G4" s="157" t="s">
        <v>1626</v>
      </c>
      <c r="H4" s="158" t="s">
        <v>815</v>
      </c>
      <c r="I4" s="159" t="s">
        <v>1627</v>
      </c>
      <c r="J4" s="160" t="s">
        <v>451</v>
      </c>
    </row>
    <row r="5" spans="1:10">
      <c r="A5" s="155">
        <v>4</v>
      </c>
      <c r="B5" s="167">
        <v>11428</v>
      </c>
      <c r="C5" s="167" t="str">
        <f t="shared" si="0"/>
        <v>11428N01</v>
      </c>
      <c r="D5" s="158" t="s">
        <v>1630</v>
      </c>
      <c r="E5" s="157">
        <v>50</v>
      </c>
      <c r="F5" s="157">
        <v>0</v>
      </c>
      <c r="G5" s="157" t="s">
        <v>1626</v>
      </c>
      <c r="H5" s="158" t="s">
        <v>828</v>
      </c>
      <c r="I5" s="159" t="s">
        <v>1627</v>
      </c>
      <c r="J5" s="160" t="s">
        <v>553</v>
      </c>
    </row>
    <row r="6" spans="1:10">
      <c r="A6" s="155">
        <v>5</v>
      </c>
      <c r="B6" s="167">
        <v>11428</v>
      </c>
      <c r="C6" s="167" t="str">
        <f t="shared" si="0"/>
        <v>11428N02</v>
      </c>
      <c r="D6" s="158" t="s">
        <v>1631</v>
      </c>
      <c r="E6" s="157">
        <v>50</v>
      </c>
      <c r="F6" s="157">
        <v>0</v>
      </c>
      <c r="G6" s="157" t="s">
        <v>1626</v>
      </c>
      <c r="H6" s="158" t="s">
        <v>828</v>
      </c>
      <c r="I6" s="159" t="s">
        <v>1627</v>
      </c>
      <c r="J6" s="160" t="s">
        <v>553</v>
      </c>
    </row>
    <row r="7" spans="1:10" s="68" customFormat="1" ht="25.5">
      <c r="A7" s="155">
        <v>6</v>
      </c>
      <c r="B7" s="167">
        <v>11110</v>
      </c>
      <c r="C7" s="167" t="str">
        <f t="shared" si="0"/>
        <v>11110N03</v>
      </c>
      <c r="D7" s="158" t="s">
        <v>1632</v>
      </c>
      <c r="E7" s="157">
        <v>50</v>
      </c>
      <c r="F7" s="157">
        <v>0</v>
      </c>
      <c r="G7" s="157" t="s">
        <v>1626</v>
      </c>
      <c r="H7" s="158" t="s">
        <v>709</v>
      </c>
      <c r="I7" s="159" t="s">
        <v>1627</v>
      </c>
      <c r="J7" s="160" t="s">
        <v>553</v>
      </c>
    </row>
    <row r="8" spans="1:10" ht="25.5">
      <c r="A8" s="155">
        <v>7</v>
      </c>
      <c r="B8" s="167">
        <v>11110</v>
      </c>
      <c r="C8" s="167" t="str">
        <f t="shared" si="0"/>
        <v>11110N04</v>
      </c>
      <c r="D8" s="158" t="s">
        <v>1633</v>
      </c>
      <c r="E8" s="157">
        <v>50</v>
      </c>
      <c r="F8" s="157">
        <v>0</v>
      </c>
      <c r="G8" s="157" t="s">
        <v>1626</v>
      </c>
      <c r="H8" s="158" t="s">
        <v>661</v>
      </c>
      <c r="I8" s="159" t="s">
        <v>1627</v>
      </c>
      <c r="J8" s="160" t="s">
        <v>553</v>
      </c>
    </row>
    <row r="9" spans="1:10">
      <c r="A9" s="155">
        <v>8</v>
      </c>
      <c r="B9" s="167">
        <v>11604</v>
      </c>
      <c r="C9" s="167" t="str">
        <f t="shared" si="0"/>
        <v>11604N01</v>
      </c>
      <c r="D9" s="158" t="s">
        <v>1634</v>
      </c>
      <c r="E9" s="157">
        <v>55</v>
      </c>
      <c r="F9" s="157">
        <v>0</v>
      </c>
      <c r="G9" s="157" t="s">
        <v>1626</v>
      </c>
      <c r="H9" s="158" t="s">
        <v>660</v>
      </c>
      <c r="I9" s="159" t="s">
        <v>1627</v>
      </c>
      <c r="J9" s="160" t="s">
        <v>553</v>
      </c>
    </row>
    <row r="10" spans="1:10">
      <c r="A10" s="155">
        <v>9</v>
      </c>
      <c r="B10" s="167">
        <v>11604</v>
      </c>
      <c r="C10" s="167" t="str">
        <f t="shared" si="0"/>
        <v>11604N02</v>
      </c>
      <c r="D10" s="158" t="s">
        <v>1635</v>
      </c>
      <c r="E10" s="157">
        <v>55</v>
      </c>
      <c r="F10" s="157">
        <v>0</v>
      </c>
      <c r="G10" s="157" t="s">
        <v>1626</v>
      </c>
      <c r="H10" s="158" t="s">
        <v>1636</v>
      </c>
      <c r="I10" s="159" t="s">
        <v>1627</v>
      </c>
      <c r="J10" s="160" t="s">
        <v>553</v>
      </c>
    </row>
    <row r="11" spans="1:10">
      <c r="A11" s="155">
        <v>10</v>
      </c>
      <c r="B11" s="167">
        <v>11231</v>
      </c>
      <c r="C11" s="167" t="str">
        <f t="shared" si="0"/>
        <v>11231N01</v>
      </c>
      <c r="D11" s="158" t="s">
        <v>1637</v>
      </c>
      <c r="E11" s="157">
        <v>45</v>
      </c>
      <c r="F11" s="157">
        <v>0</v>
      </c>
      <c r="G11" s="157" t="s">
        <v>1626</v>
      </c>
      <c r="H11" s="158" t="s">
        <v>626</v>
      </c>
      <c r="I11" s="159" t="s">
        <v>1638</v>
      </c>
      <c r="J11" s="160" t="s">
        <v>553</v>
      </c>
    </row>
    <row r="12" spans="1:10" s="57" customFormat="1" ht="25.5">
      <c r="A12" s="155">
        <v>13</v>
      </c>
      <c r="B12" s="167">
        <v>11231</v>
      </c>
      <c r="C12" s="167" t="str">
        <f t="shared" si="0"/>
        <v>11231N02</v>
      </c>
      <c r="D12" s="158" t="s">
        <v>1639</v>
      </c>
      <c r="E12" s="157">
        <v>45</v>
      </c>
      <c r="F12" s="157">
        <v>0</v>
      </c>
      <c r="G12" s="157" t="s">
        <v>1626</v>
      </c>
      <c r="H12" s="158" t="s">
        <v>627</v>
      </c>
      <c r="I12" s="159" t="s">
        <v>1638</v>
      </c>
      <c r="J12" s="160" t="s">
        <v>553</v>
      </c>
    </row>
    <row r="13" spans="1:10" s="68" customFormat="1">
      <c r="A13" s="155">
        <v>16</v>
      </c>
      <c r="B13" s="167">
        <v>11231</v>
      </c>
      <c r="C13" s="167" t="str">
        <f t="shared" si="0"/>
        <v>11231N03</v>
      </c>
      <c r="D13" s="158" t="s">
        <v>1640</v>
      </c>
      <c r="E13" s="157">
        <v>45</v>
      </c>
      <c r="F13" s="157">
        <v>0</v>
      </c>
      <c r="G13" s="157" t="s">
        <v>1626</v>
      </c>
      <c r="H13" s="158" t="s">
        <v>626</v>
      </c>
      <c r="I13" s="159" t="s">
        <v>1638</v>
      </c>
      <c r="J13" s="160" t="s">
        <v>553</v>
      </c>
    </row>
    <row r="14" spans="1:10">
      <c r="A14" s="155">
        <v>19</v>
      </c>
      <c r="B14" s="167">
        <v>11231</v>
      </c>
      <c r="C14" s="167" t="str">
        <f t="shared" si="0"/>
        <v>11231N04</v>
      </c>
      <c r="D14" s="158" t="s">
        <v>1641</v>
      </c>
      <c r="E14" s="157">
        <v>45</v>
      </c>
      <c r="F14" s="157">
        <v>0</v>
      </c>
      <c r="G14" s="157" t="s">
        <v>1626</v>
      </c>
      <c r="H14" s="158" t="s">
        <v>660</v>
      </c>
      <c r="I14" s="159" t="s">
        <v>1638</v>
      </c>
      <c r="J14" s="160" t="s">
        <v>553</v>
      </c>
    </row>
    <row r="15" spans="1:10">
      <c r="A15" s="155">
        <v>22</v>
      </c>
      <c r="B15" s="167">
        <v>11232</v>
      </c>
      <c r="C15" s="167" t="str">
        <f t="shared" si="0"/>
        <v>11232N01</v>
      </c>
      <c r="D15" s="158" t="s">
        <v>1642</v>
      </c>
      <c r="E15" s="157">
        <v>45</v>
      </c>
      <c r="F15" s="157">
        <v>0</v>
      </c>
      <c r="G15" s="157" t="s">
        <v>1626</v>
      </c>
      <c r="H15" s="158" t="s">
        <v>1643</v>
      </c>
      <c r="I15" s="159" t="s">
        <v>1644</v>
      </c>
      <c r="J15" s="160" t="s">
        <v>451</v>
      </c>
    </row>
    <row r="16" spans="1:10" s="57" customFormat="1" ht="25.5">
      <c r="A16" s="155">
        <v>25</v>
      </c>
      <c r="B16" s="167">
        <v>11232</v>
      </c>
      <c r="C16" s="167" t="str">
        <f t="shared" si="0"/>
        <v>11232N02</v>
      </c>
      <c r="D16" s="158" t="s">
        <v>1645</v>
      </c>
      <c r="E16" s="157">
        <v>45</v>
      </c>
      <c r="F16" s="157">
        <v>0</v>
      </c>
      <c r="G16" s="157" t="s">
        <v>1626</v>
      </c>
      <c r="H16" s="158" t="s">
        <v>683</v>
      </c>
      <c r="I16" s="159" t="s">
        <v>1644</v>
      </c>
      <c r="J16" s="160" t="s">
        <v>451</v>
      </c>
    </row>
    <row r="17" spans="1:10">
      <c r="A17" s="155">
        <v>28</v>
      </c>
      <c r="B17" s="167">
        <v>11232</v>
      </c>
      <c r="C17" s="167" t="str">
        <f t="shared" si="0"/>
        <v>11232N03</v>
      </c>
      <c r="D17" s="158" t="s">
        <v>1646</v>
      </c>
      <c r="E17" s="157">
        <v>45</v>
      </c>
      <c r="F17" s="157">
        <v>0</v>
      </c>
      <c r="G17" s="157" t="s">
        <v>1626</v>
      </c>
      <c r="H17" s="158" t="s">
        <v>1643</v>
      </c>
      <c r="I17" s="159" t="s">
        <v>1644</v>
      </c>
      <c r="J17" s="160" t="s">
        <v>451</v>
      </c>
    </row>
    <row r="18" spans="1:10" ht="25.5">
      <c r="A18" s="155">
        <v>37</v>
      </c>
      <c r="B18" s="167">
        <v>11437</v>
      </c>
      <c r="C18" s="167" t="str">
        <f t="shared" si="0"/>
        <v>11437N01</v>
      </c>
      <c r="D18" s="158" t="s">
        <v>1647</v>
      </c>
      <c r="E18" s="161">
        <v>40</v>
      </c>
      <c r="F18" s="161">
        <v>0</v>
      </c>
      <c r="G18" s="161" t="s">
        <v>1626</v>
      </c>
      <c r="H18" s="161" t="s">
        <v>1648</v>
      </c>
      <c r="I18" s="159" t="s">
        <v>1627</v>
      </c>
      <c r="J18" s="160" t="s">
        <v>334</v>
      </c>
    </row>
    <row r="19" spans="1:10" ht="25.5">
      <c r="A19" s="155">
        <v>38</v>
      </c>
      <c r="B19" s="167">
        <v>11121</v>
      </c>
      <c r="C19" s="167" t="str">
        <f t="shared" si="0"/>
        <v>11121N01</v>
      </c>
      <c r="D19" s="158" t="s">
        <v>1649</v>
      </c>
      <c r="E19" s="161">
        <v>50</v>
      </c>
      <c r="F19" s="161">
        <v>0</v>
      </c>
      <c r="G19" s="161" t="s">
        <v>1626</v>
      </c>
      <c r="H19" s="161" t="s">
        <v>838</v>
      </c>
      <c r="I19" s="159" t="s">
        <v>1650</v>
      </c>
      <c r="J19" s="160" t="s">
        <v>3346</v>
      </c>
    </row>
    <row r="20" spans="1:10" ht="25.5">
      <c r="A20" s="155">
        <v>39</v>
      </c>
      <c r="B20" s="167">
        <v>11121</v>
      </c>
      <c r="C20" s="167" t="str">
        <f t="shared" si="0"/>
        <v>11121N02</v>
      </c>
      <c r="D20" s="158" t="s">
        <v>1651</v>
      </c>
      <c r="E20" s="161">
        <v>50</v>
      </c>
      <c r="F20" s="161">
        <v>0</v>
      </c>
      <c r="G20" s="161" t="s">
        <v>1626</v>
      </c>
      <c r="H20" s="161" t="s">
        <v>661</v>
      </c>
      <c r="I20" s="159" t="s">
        <v>1650</v>
      </c>
      <c r="J20" s="160" t="s">
        <v>3346</v>
      </c>
    </row>
    <row r="21" spans="1:10" ht="25.5">
      <c r="A21" s="155">
        <v>40</v>
      </c>
      <c r="B21" s="167">
        <v>11121</v>
      </c>
      <c r="C21" s="167" t="str">
        <f t="shared" si="0"/>
        <v>11121N03</v>
      </c>
      <c r="D21" s="158" t="s">
        <v>1652</v>
      </c>
      <c r="E21" s="161">
        <v>50</v>
      </c>
      <c r="F21" s="161">
        <v>0</v>
      </c>
      <c r="G21" s="161" t="s">
        <v>1626</v>
      </c>
      <c r="H21" s="161" t="s">
        <v>838</v>
      </c>
      <c r="I21" s="159" t="s">
        <v>1650</v>
      </c>
      <c r="J21" s="160" t="s">
        <v>3346</v>
      </c>
    </row>
    <row r="22" spans="1:10" s="57" customFormat="1" ht="25.5">
      <c r="A22" s="155">
        <v>41</v>
      </c>
      <c r="B22" s="167">
        <v>11121</v>
      </c>
      <c r="C22" s="167" t="str">
        <f t="shared" si="0"/>
        <v>11121N04</v>
      </c>
      <c r="D22" s="158" t="s">
        <v>1653</v>
      </c>
      <c r="E22" s="161">
        <v>50</v>
      </c>
      <c r="F22" s="161">
        <v>0</v>
      </c>
      <c r="G22" s="161" t="s">
        <v>1626</v>
      </c>
      <c r="H22" s="161" t="s">
        <v>661</v>
      </c>
      <c r="I22" s="159" t="s">
        <v>1650</v>
      </c>
      <c r="J22" s="160" t="s">
        <v>3346</v>
      </c>
    </row>
    <row r="23" spans="1:10" s="68" customFormat="1" ht="25.5">
      <c r="A23" s="155">
        <v>42</v>
      </c>
      <c r="B23" s="167">
        <v>11601</v>
      </c>
      <c r="C23" s="167" t="str">
        <f t="shared" si="0"/>
        <v>11601N01</v>
      </c>
      <c r="D23" s="158" t="s">
        <v>1654</v>
      </c>
      <c r="E23" s="161">
        <v>50</v>
      </c>
      <c r="F23" s="161">
        <v>0</v>
      </c>
      <c r="G23" s="161" t="s">
        <v>1626</v>
      </c>
      <c r="H23" s="161" t="s">
        <v>619</v>
      </c>
      <c r="I23" s="159" t="s">
        <v>1650</v>
      </c>
      <c r="J23" s="160" t="s">
        <v>3346</v>
      </c>
    </row>
    <row r="24" spans="1:10" ht="25.5">
      <c r="A24" s="155">
        <v>43</v>
      </c>
      <c r="B24" s="167">
        <v>11601</v>
      </c>
      <c r="C24" s="167" t="str">
        <f t="shared" si="0"/>
        <v>11601N02</v>
      </c>
      <c r="D24" s="158" t="s">
        <v>1655</v>
      </c>
      <c r="E24" s="161">
        <v>50</v>
      </c>
      <c r="F24" s="161">
        <v>0</v>
      </c>
      <c r="G24" s="161" t="s">
        <v>1626</v>
      </c>
      <c r="H24" s="161" t="s">
        <v>619</v>
      </c>
      <c r="I24" s="159" t="s">
        <v>1650</v>
      </c>
      <c r="J24" s="160" t="s">
        <v>3346</v>
      </c>
    </row>
    <row r="25" spans="1:10" ht="25.5">
      <c r="A25" s="155">
        <v>44</v>
      </c>
      <c r="B25" s="167">
        <v>11465</v>
      </c>
      <c r="C25" s="167" t="str">
        <f t="shared" si="0"/>
        <v>11465N01</v>
      </c>
      <c r="D25" s="158" t="s">
        <v>1656</v>
      </c>
      <c r="E25" s="161">
        <v>50</v>
      </c>
      <c r="F25" s="161">
        <v>0</v>
      </c>
      <c r="G25" s="161" t="s">
        <v>1626</v>
      </c>
      <c r="H25" s="161" t="s">
        <v>676</v>
      </c>
      <c r="I25" s="159" t="s">
        <v>1650</v>
      </c>
      <c r="J25" s="160" t="s">
        <v>3346</v>
      </c>
    </row>
    <row r="26" spans="1:10" ht="25.5">
      <c r="A26" s="155">
        <v>45</v>
      </c>
      <c r="B26" s="167">
        <v>11465</v>
      </c>
      <c r="C26" s="167" t="str">
        <f t="shared" si="0"/>
        <v>11465N02</v>
      </c>
      <c r="D26" s="158" t="s">
        <v>1657</v>
      </c>
      <c r="E26" s="161">
        <v>50</v>
      </c>
      <c r="F26" s="161">
        <v>0</v>
      </c>
      <c r="G26" s="161" t="s">
        <v>1626</v>
      </c>
      <c r="H26" s="161" t="s">
        <v>676</v>
      </c>
      <c r="I26" s="159" t="s">
        <v>1650</v>
      </c>
      <c r="J26" s="160" t="s">
        <v>3346</v>
      </c>
    </row>
    <row r="27" spans="1:10" ht="25.5">
      <c r="A27" s="155">
        <v>46</v>
      </c>
      <c r="B27" s="167">
        <v>11241</v>
      </c>
      <c r="C27" s="167" t="str">
        <f t="shared" si="0"/>
        <v>11241N01</v>
      </c>
      <c r="D27" s="158" t="s">
        <v>1658</v>
      </c>
      <c r="E27" s="161">
        <v>55</v>
      </c>
      <c r="F27" s="161">
        <v>0</v>
      </c>
      <c r="G27" s="161" t="s">
        <v>1626</v>
      </c>
      <c r="H27" s="161" t="s">
        <v>627</v>
      </c>
      <c r="I27" s="159" t="s">
        <v>1627</v>
      </c>
      <c r="J27" s="160" t="s">
        <v>553</v>
      </c>
    </row>
    <row r="28" spans="1:10" ht="25.5">
      <c r="A28" s="155">
        <v>47</v>
      </c>
      <c r="B28" s="167">
        <v>11241</v>
      </c>
      <c r="C28" s="167" t="str">
        <f t="shared" si="0"/>
        <v>11241N02</v>
      </c>
      <c r="D28" s="158" t="s">
        <v>1659</v>
      </c>
      <c r="E28" s="161">
        <v>45</v>
      </c>
      <c r="F28" s="161">
        <v>0</v>
      </c>
      <c r="G28" s="161" t="s">
        <v>1626</v>
      </c>
      <c r="H28" s="161" t="s">
        <v>627</v>
      </c>
      <c r="I28" s="159" t="s">
        <v>1627</v>
      </c>
      <c r="J28" s="160" t="s">
        <v>553</v>
      </c>
    </row>
    <row r="29" spans="1:10" s="57" customFormat="1">
      <c r="A29" s="155">
        <v>48</v>
      </c>
      <c r="B29" s="167">
        <v>11106</v>
      </c>
      <c r="C29" s="167" t="str">
        <f t="shared" si="0"/>
        <v>11106N01</v>
      </c>
      <c r="D29" s="158" t="s">
        <v>1660</v>
      </c>
      <c r="E29" s="161">
        <v>50</v>
      </c>
      <c r="F29" s="161">
        <v>0</v>
      </c>
      <c r="G29" s="161" t="s">
        <v>1626</v>
      </c>
      <c r="H29" s="161" t="s">
        <v>660</v>
      </c>
      <c r="I29" s="159" t="s">
        <v>1650</v>
      </c>
      <c r="J29" s="160" t="s">
        <v>3346</v>
      </c>
    </row>
    <row r="30" spans="1:10">
      <c r="A30" s="155">
        <v>51</v>
      </c>
      <c r="B30" s="167">
        <v>11106</v>
      </c>
      <c r="C30" s="167" t="str">
        <f t="shared" si="0"/>
        <v>11106N02</v>
      </c>
      <c r="D30" s="158" t="s">
        <v>1661</v>
      </c>
      <c r="E30" s="161">
        <v>50</v>
      </c>
      <c r="F30" s="161">
        <v>0</v>
      </c>
      <c r="G30" s="161" t="s">
        <v>1626</v>
      </c>
      <c r="H30" s="161" t="s">
        <v>660</v>
      </c>
      <c r="I30" s="159" t="s">
        <v>1650</v>
      </c>
      <c r="J30" s="160" t="s">
        <v>3346</v>
      </c>
    </row>
    <row r="31" spans="1:10" ht="25.5">
      <c r="A31" s="155">
        <v>55</v>
      </c>
      <c r="B31" s="167">
        <v>11406</v>
      </c>
      <c r="C31" s="167" t="str">
        <f t="shared" si="0"/>
        <v>11406N01</v>
      </c>
      <c r="D31" s="158" t="s">
        <v>1662</v>
      </c>
      <c r="E31" s="161">
        <v>45</v>
      </c>
      <c r="F31" s="161">
        <v>0</v>
      </c>
      <c r="G31" s="161" t="s">
        <v>1626</v>
      </c>
      <c r="H31" s="161" t="s">
        <v>716</v>
      </c>
      <c r="I31" s="159" t="s">
        <v>1627</v>
      </c>
      <c r="J31" s="160" t="s">
        <v>334</v>
      </c>
    </row>
    <row r="32" spans="1:10" ht="25.5">
      <c r="A32" s="155">
        <v>56</v>
      </c>
      <c r="B32" s="167">
        <v>11406</v>
      </c>
      <c r="C32" s="167" t="str">
        <f t="shared" si="0"/>
        <v>11406N02</v>
      </c>
      <c r="D32" s="158" t="s">
        <v>1663</v>
      </c>
      <c r="E32" s="161">
        <v>45</v>
      </c>
      <c r="F32" s="161">
        <v>0</v>
      </c>
      <c r="G32" s="161" t="s">
        <v>1626</v>
      </c>
      <c r="H32" s="161" t="s">
        <v>816</v>
      </c>
      <c r="I32" s="159" t="s">
        <v>1627</v>
      </c>
      <c r="J32" s="160" t="s">
        <v>334</v>
      </c>
    </row>
    <row r="33" spans="1:10" ht="25.5">
      <c r="A33" s="155">
        <v>57</v>
      </c>
      <c r="B33" s="167">
        <v>11406</v>
      </c>
      <c r="C33" s="167" t="str">
        <f t="shared" si="0"/>
        <v>11406N03</v>
      </c>
      <c r="D33" s="158" t="s">
        <v>1664</v>
      </c>
      <c r="E33" s="161">
        <v>50</v>
      </c>
      <c r="F33" s="161">
        <v>0</v>
      </c>
      <c r="G33" s="161" t="s">
        <v>1626</v>
      </c>
      <c r="H33" s="161" t="s">
        <v>716</v>
      </c>
      <c r="I33" s="159" t="s">
        <v>1627</v>
      </c>
      <c r="J33" s="160" t="s">
        <v>451</v>
      </c>
    </row>
    <row r="34" spans="1:10" ht="25.5">
      <c r="A34" s="155">
        <v>58</v>
      </c>
      <c r="B34" s="167">
        <v>11406</v>
      </c>
      <c r="C34" s="167" t="str">
        <f t="shared" si="0"/>
        <v>11406N04</v>
      </c>
      <c r="D34" s="158" t="s">
        <v>1665</v>
      </c>
      <c r="E34" s="161">
        <v>50</v>
      </c>
      <c r="F34" s="161">
        <v>0</v>
      </c>
      <c r="G34" s="161" t="s">
        <v>1626</v>
      </c>
      <c r="H34" s="161" t="s">
        <v>816</v>
      </c>
      <c r="I34" s="159" t="s">
        <v>1627</v>
      </c>
      <c r="J34" s="160" t="s">
        <v>451</v>
      </c>
    </row>
    <row r="35" spans="1:10" ht="25.5">
      <c r="A35" s="155">
        <v>59</v>
      </c>
      <c r="B35" s="167">
        <v>11406</v>
      </c>
      <c r="C35" s="167" t="str">
        <f t="shared" si="0"/>
        <v>11406N05</v>
      </c>
      <c r="D35" s="158" t="s">
        <v>1666</v>
      </c>
      <c r="E35" s="157">
        <v>50</v>
      </c>
      <c r="F35" s="157">
        <v>0</v>
      </c>
      <c r="G35" s="157" t="s">
        <v>1626</v>
      </c>
      <c r="H35" s="158" t="s">
        <v>716</v>
      </c>
      <c r="I35" s="159" t="s">
        <v>1627</v>
      </c>
      <c r="J35" s="160" t="s">
        <v>451</v>
      </c>
    </row>
    <row r="36" spans="1:10" ht="25.5">
      <c r="A36" s="155">
        <v>60</v>
      </c>
      <c r="B36" s="167">
        <v>11107</v>
      </c>
      <c r="C36" s="167" t="str">
        <f t="shared" si="0"/>
        <v>11107N01</v>
      </c>
      <c r="D36" s="158" t="s">
        <v>1667</v>
      </c>
      <c r="E36" s="157">
        <v>45</v>
      </c>
      <c r="F36" s="157">
        <v>0</v>
      </c>
      <c r="G36" s="157" t="s">
        <v>1626</v>
      </c>
      <c r="H36" s="158" t="s">
        <v>709</v>
      </c>
      <c r="I36" s="159" t="s">
        <v>1638</v>
      </c>
      <c r="J36" s="160" t="s">
        <v>553</v>
      </c>
    </row>
    <row r="37" spans="1:10" s="68" customFormat="1" ht="25.5">
      <c r="A37" s="155">
        <v>63</v>
      </c>
      <c r="B37" s="167">
        <v>11107</v>
      </c>
      <c r="C37" s="167" t="str">
        <f t="shared" si="0"/>
        <v>11107N02</v>
      </c>
      <c r="D37" s="158" t="s">
        <v>1668</v>
      </c>
      <c r="E37" s="157">
        <v>45</v>
      </c>
      <c r="F37" s="157">
        <v>0</v>
      </c>
      <c r="G37" s="157" t="s">
        <v>1626</v>
      </c>
      <c r="H37" s="158" t="s">
        <v>709</v>
      </c>
      <c r="I37" s="159" t="s">
        <v>1638</v>
      </c>
      <c r="J37" s="160" t="s">
        <v>553</v>
      </c>
    </row>
    <row r="38" spans="1:10" ht="25.5">
      <c r="A38" s="155">
        <v>66</v>
      </c>
      <c r="B38" s="167">
        <v>11107</v>
      </c>
      <c r="C38" s="167" t="str">
        <f t="shared" si="0"/>
        <v>11107N03</v>
      </c>
      <c r="D38" s="158" t="s">
        <v>1669</v>
      </c>
      <c r="E38" s="157">
        <v>45</v>
      </c>
      <c r="F38" s="157">
        <v>0</v>
      </c>
      <c r="G38" s="157" t="s">
        <v>1626</v>
      </c>
      <c r="H38" s="158" t="s">
        <v>709</v>
      </c>
      <c r="I38" s="159" t="s">
        <v>1638</v>
      </c>
      <c r="J38" s="160" t="s">
        <v>553</v>
      </c>
    </row>
    <row r="39" spans="1:10" ht="25.5">
      <c r="A39" s="155">
        <v>69</v>
      </c>
      <c r="B39" s="167">
        <v>11107</v>
      </c>
      <c r="C39" s="167" t="str">
        <f t="shared" si="0"/>
        <v>11107N04</v>
      </c>
      <c r="D39" s="158" t="s">
        <v>1670</v>
      </c>
      <c r="E39" s="157">
        <v>45</v>
      </c>
      <c r="F39" s="157">
        <v>0</v>
      </c>
      <c r="G39" s="157" t="s">
        <v>1626</v>
      </c>
      <c r="H39" s="158" t="s">
        <v>1671</v>
      </c>
      <c r="I39" s="159" t="s">
        <v>1638</v>
      </c>
      <c r="J39" s="160" t="s">
        <v>553</v>
      </c>
    </row>
    <row r="40" spans="1:10" s="57" customFormat="1" ht="25.5">
      <c r="A40" s="155">
        <v>72</v>
      </c>
      <c r="B40" s="167">
        <v>11221</v>
      </c>
      <c r="C40" s="167" t="str">
        <f t="shared" si="0"/>
        <v>11221N01</v>
      </c>
      <c r="D40" s="158" t="s">
        <v>1672</v>
      </c>
      <c r="E40" s="157">
        <v>45</v>
      </c>
      <c r="F40" s="157">
        <v>0</v>
      </c>
      <c r="G40" s="157" t="s">
        <v>1626</v>
      </c>
      <c r="H40" s="158" t="s">
        <v>683</v>
      </c>
      <c r="I40" s="159" t="s">
        <v>1673</v>
      </c>
      <c r="J40" s="160" t="s">
        <v>301</v>
      </c>
    </row>
    <row r="41" spans="1:10">
      <c r="A41" s="155">
        <v>73</v>
      </c>
      <c r="B41" s="167">
        <v>11455</v>
      </c>
      <c r="C41" s="167" t="str">
        <f t="shared" si="0"/>
        <v>11455N01</v>
      </c>
      <c r="D41" s="158" t="s">
        <v>1674</v>
      </c>
      <c r="E41" s="157">
        <v>50</v>
      </c>
      <c r="F41" s="157">
        <v>0</v>
      </c>
      <c r="G41" s="157" t="s">
        <v>1626</v>
      </c>
      <c r="H41" s="158" t="s">
        <v>759</v>
      </c>
      <c r="I41" s="159" t="s">
        <v>1675</v>
      </c>
      <c r="J41" s="160" t="s">
        <v>3346</v>
      </c>
    </row>
    <row r="42" spans="1:10">
      <c r="A42" s="155">
        <v>74</v>
      </c>
      <c r="B42" s="167">
        <v>11455</v>
      </c>
      <c r="C42" s="167" t="str">
        <f t="shared" si="0"/>
        <v>11455N02</v>
      </c>
      <c r="D42" s="158" t="s">
        <v>1676</v>
      </c>
      <c r="E42" s="157">
        <v>50</v>
      </c>
      <c r="F42" s="157">
        <v>0</v>
      </c>
      <c r="G42" s="157" t="s">
        <v>1626</v>
      </c>
      <c r="H42" s="158" t="s">
        <v>759</v>
      </c>
      <c r="I42" s="159" t="s">
        <v>1675</v>
      </c>
      <c r="J42" s="160" t="s">
        <v>3346</v>
      </c>
    </row>
    <row r="43" spans="1:10" ht="25.5">
      <c r="A43" s="155">
        <v>75</v>
      </c>
      <c r="B43" s="167">
        <v>11402</v>
      </c>
      <c r="C43" s="167" t="str">
        <f t="shared" si="0"/>
        <v>11402N01</v>
      </c>
      <c r="D43" s="158" t="s">
        <v>1677</v>
      </c>
      <c r="E43" s="157">
        <v>50</v>
      </c>
      <c r="F43" s="157">
        <v>0</v>
      </c>
      <c r="G43" s="157" t="s">
        <v>1626</v>
      </c>
      <c r="H43" s="158" t="s">
        <v>1648</v>
      </c>
      <c r="I43" s="159" t="s">
        <v>1627</v>
      </c>
      <c r="J43" s="160" t="s">
        <v>553</v>
      </c>
    </row>
    <row r="44" spans="1:10">
      <c r="A44" s="155">
        <v>76</v>
      </c>
      <c r="B44" s="167">
        <v>11402</v>
      </c>
      <c r="C44" s="167" t="str">
        <f t="shared" si="0"/>
        <v>11402N02</v>
      </c>
      <c r="D44" s="158" t="s">
        <v>1678</v>
      </c>
      <c r="E44" s="157">
        <v>50</v>
      </c>
      <c r="F44" s="157">
        <v>0</v>
      </c>
      <c r="G44" s="157" t="s">
        <v>1626</v>
      </c>
      <c r="H44" s="158" t="s">
        <v>828</v>
      </c>
      <c r="I44" s="159" t="s">
        <v>1627</v>
      </c>
      <c r="J44" s="160" t="s">
        <v>553</v>
      </c>
    </row>
    <row r="45" spans="1:10" ht="25.5">
      <c r="A45" s="155">
        <v>77</v>
      </c>
      <c r="B45" s="167">
        <v>11402</v>
      </c>
      <c r="C45" s="167" t="str">
        <f t="shared" si="0"/>
        <v>11402N03</v>
      </c>
      <c r="D45" s="158" t="s">
        <v>1679</v>
      </c>
      <c r="E45" s="157">
        <v>50</v>
      </c>
      <c r="F45" s="157">
        <v>0</v>
      </c>
      <c r="G45" s="157" t="s">
        <v>1626</v>
      </c>
      <c r="H45" s="158" t="s">
        <v>716</v>
      </c>
      <c r="I45" s="159" t="s">
        <v>1627</v>
      </c>
      <c r="J45" s="160" t="s">
        <v>553</v>
      </c>
    </row>
    <row r="46" spans="1:10">
      <c r="A46" s="155">
        <v>78</v>
      </c>
      <c r="B46" s="167">
        <v>11402</v>
      </c>
      <c r="C46" s="167" t="str">
        <f t="shared" si="0"/>
        <v>11402N04</v>
      </c>
      <c r="D46" s="158" t="s">
        <v>1680</v>
      </c>
      <c r="E46" s="157">
        <v>50</v>
      </c>
      <c r="F46" s="157">
        <v>0</v>
      </c>
      <c r="G46" s="157" t="s">
        <v>1626</v>
      </c>
      <c r="H46" s="158" t="s">
        <v>828</v>
      </c>
      <c r="I46" s="159" t="s">
        <v>1627</v>
      </c>
      <c r="J46" s="160" t="s">
        <v>553</v>
      </c>
    </row>
    <row r="47" spans="1:10" s="57" customFormat="1" ht="25.5">
      <c r="A47" s="155">
        <v>79</v>
      </c>
      <c r="B47" s="167">
        <v>11402</v>
      </c>
      <c r="C47" s="167" t="str">
        <f t="shared" si="0"/>
        <v>11402N05</v>
      </c>
      <c r="D47" s="158" t="s">
        <v>1681</v>
      </c>
      <c r="E47" s="157">
        <v>50</v>
      </c>
      <c r="F47" s="157">
        <v>0</v>
      </c>
      <c r="G47" s="157" t="s">
        <v>1626</v>
      </c>
      <c r="H47" s="158" t="s">
        <v>1648</v>
      </c>
      <c r="I47" s="159" t="s">
        <v>1627</v>
      </c>
      <c r="J47" s="160" t="s">
        <v>553</v>
      </c>
    </row>
    <row r="48" spans="1:10" ht="25.5">
      <c r="A48" s="155">
        <v>80</v>
      </c>
      <c r="B48" s="167">
        <v>11402</v>
      </c>
      <c r="C48" s="167" t="str">
        <f t="shared" si="0"/>
        <v>11402N06</v>
      </c>
      <c r="D48" s="158" t="s">
        <v>1682</v>
      </c>
      <c r="E48" s="157">
        <v>50</v>
      </c>
      <c r="F48" s="157">
        <v>0</v>
      </c>
      <c r="G48" s="157" t="s">
        <v>1626</v>
      </c>
      <c r="H48" s="158" t="s">
        <v>716</v>
      </c>
      <c r="I48" s="159" t="s">
        <v>1627</v>
      </c>
      <c r="J48" s="160" t="s">
        <v>553</v>
      </c>
    </row>
    <row r="49" spans="1:10" ht="25.5">
      <c r="A49" s="155">
        <v>81</v>
      </c>
      <c r="B49" s="167">
        <v>11442</v>
      </c>
      <c r="C49" s="167" t="str">
        <f t="shared" si="0"/>
        <v>11442N01</v>
      </c>
      <c r="D49" s="158" t="s">
        <v>1683</v>
      </c>
      <c r="E49" s="157">
        <v>50</v>
      </c>
      <c r="F49" s="157">
        <v>0</v>
      </c>
      <c r="G49" s="157" t="s">
        <v>1626</v>
      </c>
      <c r="H49" s="158" t="s">
        <v>766</v>
      </c>
      <c r="I49" s="159" t="s">
        <v>1627</v>
      </c>
      <c r="J49" s="160" t="s">
        <v>553</v>
      </c>
    </row>
    <row r="50" spans="1:10" s="68" customFormat="1" ht="25.5">
      <c r="A50" s="155">
        <v>82</v>
      </c>
      <c r="B50" s="167">
        <v>11442</v>
      </c>
      <c r="C50" s="167" t="str">
        <f t="shared" si="0"/>
        <v>11442N02</v>
      </c>
      <c r="D50" s="158" t="s">
        <v>1684</v>
      </c>
      <c r="E50" s="157">
        <v>50</v>
      </c>
      <c r="F50" s="157">
        <v>0</v>
      </c>
      <c r="G50" s="157" t="s">
        <v>1626</v>
      </c>
      <c r="H50" s="158" t="s">
        <v>766</v>
      </c>
      <c r="I50" s="159" t="s">
        <v>1627</v>
      </c>
      <c r="J50" s="160" t="s">
        <v>553</v>
      </c>
    </row>
    <row r="51" spans="1:10">
      <c r="A51" s="155">
        <v>83</v>
      </c>
      <c r="B51" s="167">
        <v>11464</v>
      </c>
      <c r="C51" s="167" t="str">
        <f t="shared" si="0"/>
        <v>11464N01</v>
      </c>
      <c r="D51" s="158" t="s">
        <v>1685</v>
      </c>
      <c r="E51" s="157">
        <v>50</v>
      </c>
      <c r="F51" s="157">
        <v>0</v>
      </c>
      <c r="G51" s="157" t="s">
        <v>1626</v>
      </c>
      <c r="H51" s="158" t="s">
        <v>592</v>
      </c>
      <c r="I51" s="159" t="s">
        <v>1627</v>
      </c>
      <c r="J51" s="160" t="s">
        <v>451</v>
      </c>
    </row>
    <row r="52" spans="1:10" ht="25.5">
      <c r="A52" s="155">
        <v>84</v>
      </c>
      <c r="B52" s="167">
        <v>11464</v>
      </c>
      <c r="C52" s="167" t="str">
        <f t="shared" si="0"/>
        <v>11464N02</v>
      </c>
      <c r="D52" s="158" t="s">
        <v>1686</v>
      </c>
      <c r="E52" s="157">
        <v>50</v>
      </c>
      <c r="F52" s="157">
        <v>0</v>
      </c>
      <c r="G52" s="157" t="s">
        <v>1626</v>
      </c>
      <c r="H52" s="158" t="s">
        <v>1687</v>
      </c>
      <c r="I52" s="159" t="s">
        <v>1627</v>
      </c>
      <c r="J52" s="160" t="s">
        <v>451</v>
      </c>
    </row>
    <row r="53" spans="1:10">
      <c r="A53" s="155">
        <v>85</v>
      </c>
      <c r="B53" s="167">
        <v>11464</v>
      </c>
      <c r="C53" s="167" t="str">
        <f t="shared" si="0"/>
        <v>11464N03</v>
      </c>
      <c r="D53" s="158" t="s">
        <v>1688</v>
      </c>
      <c r="E53" s="157">
        <v>50</v>
      </c>
      <c r="F53" s="157">
        <v>0</v>
      </c>
      <c r="G53" s="157" t="s">
        <v>1626</v>
      </c>
      <c r="H53" s="158" t="s">
        <v>828</v>
      </c>
      <c r="I53" s="159" t="s">
        <v>1627</v>
      </c>
      <c r="J53" s="160" t="s">
        <v>451</v>
      </c>
    </row>
    <row r="54" spans="1:10" s="57" customFormat="1" ht="25.5">
      <c r="A54" s="155">
        <v>86</v>
      </c>
      <c r="B54" s="167">
        <v>11464</v>
      </c>
      <c r="C54" s="167" t="str">
        <f t="shared" si="0"/>
        <v>11464N04</v>
      </c>
      <c r="D54" s="158" t="s">
        <v>1689</v>
      </c>
      <c r="E54" s="157">
        <v>55</v>
      </c>
      <c r="F54" s="157">
        <v>0</v>
      </c>
      <c r="G54" s="157" t="s">
        <v>1626</v>
      </c>
      <c r="H54" s="158" t="s">
        <v>1687</v>
      </c>
      <c r="I54" s="159" t="s">
        <v>1627</v>
      </c>
      <c r="J54" s="160" t="s">
        <v>553</v>
      </c>
    </row>
    <row r="55" spans="1:10">
      <c r="A55" s="155">
        <v>87</v>
      </c>
      <c r="B55" s="167">
        <v>11464</v>
      </c>
      <c r="C55" s="167" t="str">
        <f t="shared" si="0"/>
        <v>11464N05</v>
      </c>
      <c r="D55" s="158" t="s">
        <v>1690</v>
      </c>
      <c r="E55" s="157">
        <v>55</v>
      </c>
      <c r="F55" s="157">
        <v>0</v>
      </c>
      <c r="G55" s="157" t="s">
        <v>1626</v>
      </c>
      <c r="H55" s="158" t="s">
        <v>828</v>
      </c>
      <c r="I55" s="159" t="s">
        <v>1627</v>
      </c>
      <c r="J55" s="160" t="s">
        <v>553</v>
      </c>
    </row>
    <row r="56" spans="1:10" ht="25.5">
      <c r="A56" s="155">
        <v>88</v>
      </c>
      <c r="B56" s="167">
        <v>11431</v>
      </c>
      <c r="C56" s="167" t="str">
        <f t="shared" si="0"/>
        <v>11431N01</v>
      </c>
      <c r="D56" s="158" t="s">
        <v>1691</v>
      </c>
      <c r="E56" s="157">
        <v>40</v>
      </c>
      <c r="F56" s="157">
        <v>0</v>
      </c>
      <c r="G56" s="157" t="s">
        <v>1626</v>
      </c>
      <c r="H56" s="158" t="s">
        <v>766</v>
      </c>
      <c r="I56" s="159" t="s">
        <v>1627</v>
      </c>
      <c r="J56" s="160" t="s">
        <v>334</v>
      </c>
    </row>
    <row r="57" spans="1:10" ht="25.5">
      <c r="A57" s="155">
        <v>89</v>
      </c>
      <c r="B57" s="167">
        <v>11443</v>
      </c>
      <c r="C57" s="167" t="str">
        <f t="shared" si="0"/>
        <v>11443N01</v>
      </c>
      <c r="D57" s="158" t="s">
        <v>1692</v>
      </c>
      <c r="E57" s="157">
        <v>50</v>
      </c>
      <c r="F57" s="157">
        <v>0</v>
      </c>
      <c r="G57" s="157" t="s">
        <v>1626</v>
      </c>
      <c r="H57" s="158" t="s">
        <v>768</v>
      </c>
      <c r="I57" s="159" t="s">
        <v>1627</v>
      </c>
      <c r="J57" s="160" t="s">
        <v>553</v>
      </c>
    </row>
    <row r="58" spans="1:10" ht="25.5">
      <c r="A58" s="155">
        <v>90</v>
      </c>
      <c r="B58" s="167">
        <v>11443</v>
      </c>
      <c r="C58" s="167" t="str">
        <f t="shared" si="0"/>
        <v>11443N02</v>
      </c>
      <c r="D58" s="158" t="s">
        <v>1693</v>
      </c>
      <c r="E58" s="157">
        <v>50</v>
      </c>
      <c r="F58" s="157">
        <v>0</v>
      </c>
      <c r="G58" s="157" t="s">
        <v>1626</v>
      </c>
      <c r="H58" s="158" t="s">
        <v>767</v>
      </c>
      <c r="I58" s="159" t="s">
        <v>1627</v>
      </c>
      <c r="J58" s="160" t="s">
        <v>553</v>
      </c>
    </row>
    <row r="59" spans="1:10" ht="25.5">
      <c r="A59" s="155">
        <v>91</v>
      </c>
      <c r="B59" s="167">
        <v>11458</v>
      </c>
      <c r="C59" s="167" t="str">
        <f t="shared" si="0"/>
        <v>11458N01</v>
      </c>
      <c r="D59" s="158" t="s">
        <v>1694</v>
      </c>
      <c r="E59" s="157">
        <v>60</v>
      </c>
      <c r="F59" s="157">
        <v>0</v>
      </c>
      <c r="G59" s="157" t="s">
        <v>1626</v>
      </c>
      <c r="H59" s="158" t="s">
        <v>768</v>
      </c>
      <c r="I59" s="159" t="s">
        <v>1627</v>
      </c>
      <c r="J59" s="160" t="s">
        <v>451</v>
      </c>
    </row>
    <row r="60" spans="1:10" s="70" customFormat="1" ht="25.5">
      <c r="A60" s="155">
        <v>92</v>
      </c>
      <c r="B60" s="167">
        <v>11470</v>
      </c>
      <c r="C60" s="167" t="str">
        <f t="shared" si="0"/>
        <v>11470N01</v>
      </c>
      <c r="D60" s="158" t="s">
        <v>1695</v>
      </c>
      <c r="E60" s="157">
        <v>50</v>
      </c>
      <c r="F60" s="157">
        <v>0</v>
      </c>
      <c r="G60" s="157" t="s">
        <v>1626</v>
      </c>
      <c r="H60" s="158" t="s">
        <v>768</v>
      </c>
      <c r="I60" s="159" t="s">
        <v>1696</v>
      </c>
      <c r="J60" s="160" t="s">
        <v>3346</v>
      </c>
    </row>
    <row r="61" spans="1:10" ht="25.5">
      <c r="A61" s="155">
        <v>93</v>
      </c>
      <c r="B61" s="167">
        <v>11470</v>
      </c>
      <c r="C61" s="167" t="str">
        <f t="shared" si="0"/>
        <v>11470N02</v>
      </c>
      <c r="D61" s="158" t="s">
        <v>1697</v>
      </c>
      <c r="E61" s="157">
        <v>50</v>
      </c>
      <c r="F61" s="157">
        <v>0</v>
      </c>
      <c r="G61" s="157" t="s">
        <v>1626</v>
      </c>
      <c r="H61" s="158" t="s">
        <v>768</v>
      </c>
      <c r="I61" s="159" t="s">
        <v>1696</v>
      </c>
      <c r="J61" s="160" t="s">
        <v>3346</v>
      </c>
    </row>
    <row r="62" spans="1:10" ht="25.5">
      <c r="A62" s="155">
        <v>94</v>
      </c>
      <c r="B62" s="167">
        <v>11235</v>
      </c>
      <c r="C62" s="167" t="str">
        <f t="shared" si="0"/>
        <v>11235N01</v>
      </c>
      <c r="D62" s="158" t="s">
        <v>1698</v>
      </c>
      <c r="E62" s="157">
        <v>45</v>
      </c>
      <c r="F62" s="157">
        <v>0</v>
      </c>
      <c r="G62" s="157" t="s">
        <v>1626</v>
      </c>
      <c r="H62" s="158" t="s">
        <v>788</v>
      </c>
      <c r="I62" s="159" t="s">
        <v>1627</v>
      </c>
      <c r="J62" s="160" t="s">
        <v>451</v>
      </c>
    </row>
    <row r="63" spans="1:10" ht="25.5">
      <c r="A63" s="155">
        <v>97</v>
      </c>
      <c r="B63" s="167">
        <v>11235</v>
      </c>
      <c r="C63" s="167" t="str">
        <f t="shared" si="0"/>
        <v>11235N02</v>
      </c>
      <c r="D63" s="158" t="s">
        <v>1699</v>
      </c>
      <c r="E63" s="157">
        <v>45</v>
      </c>
      <c r="F63" s="157">
        <v>0</v>
      </c>
      <c r="G63" s="157" t="s">
        <v>1626</v>
      </c>
      <c r="H63" s="158" t="s">
        <v>788</v>
      </c>
      <c r="I63" s="159" t="s">
        <v>1627</v>
      </c>
      <c r="J63" s="160" t="s">
        <v>451</v>
      </c>
    </row>
    <row r="64" spans="1:10" ht="25.5">
      <c r="A64" s="155">
        <v>100</v>
      </c>
      <c r="B64" s="167">
        <v>11235</v>
      </c>
      <c r="C64" s="167" t="str">
        <f t="shared" si="0"/>
        <v>11235N03</v>
      </c>
      <c r="D64" s="158" t="s">
        <v>1700</v>
      </c>
      <c r="E64" s="157">
        <v>45</v>
      </c>
      <c r="F64" s="157">
        <v>0</v>
      </c>
      <c r="G64" s="157" t="s">
        <v>1626</v>
      </c>
      <c r="H64" s="158" t="s">
        <v>852</v>
      </c>
      <c r="I64" s="159" t="s">
        <v>1627</v>
      </c>
      <c r="J64" s="160" t="s">
        <v>451</v>
      </c>
    </row>
    <row r="65" spans="1:10" ht="25.5">
      <c r="A65" s="155">
        <v>103</v>
      </c>
      <c r="B65" s="167">
        <v>11606</v>
      </c>
      <c r="C65" s="167" t="str">
        <f t="shared" si="0"/>
        <v>11606N01</v>
      </c>
      <c r="D65" s="158" t="s">
        <v>1701</v>
      </c>
      <c r="E65" s="157">
        <v>60</v>
      </c>
      <c r="F65" s="157">
        <v>0</v>
      </c>
      <c r="G65" s="157" t="s">
        <v>1626</v>
      </c>
      <c r="H65" s="158" t="s">
        <v>619</v>
      </c>
      <c r="I65" s="159" t="s">
        <v>1627</v>
      </c>
      <c r="J65" s="160" t="s">
        <v>451</v>
      </c>
    </row>
    <row r="66" spans="1:10" s="57" customFormat="1" ht="25.5">
      <c r="A66" s="155">
        <v>104</v>
      </c>
      <c r="B66" s="167">
        <v>11124</v>
      </c>
      <c r="C66" s="167" t="str">
        <f t="shared" ref="C66:C129" si="1">B66&amp;LEFT(RIGHT(D66,4),3)</f>
        <v>11124N01</v>
      </c>
      <c r="D66" s="158" t="s">
        <v>1702</v>
      </c>
      <c r="E66" s="157">
        <v>30</v>
      </c>
      <c r="F66" s="157">
        <v>0</v>
      </c>
      <c r="G66" s="157" t="s">
        <v>1626</v>
      </c>
      <c r="H66" s="158" t="s">
        <v>1703</v>
      </c>
      <c r="I66" s="159" t="s">
        <v>1627</v>
      </c>
      <c r="J66" s="160" t="s">
        <v>334</v>
      </c>
    </row>
    <row r="67" spans="1:10" ht="25.5">
      <c r="A67" s="162">
        <v>105</v>
      </c>
      <c r="B67" s="169">
        <v>11401</v>
      </c>
      <c r="C67" s="167" t="str">
        <f t="shared" si="1"/>
        <v>11401N01</v>
      </c>
      <c r="D67" s="166" t="s">
        <v>1704</v>
      </c>
      <c r="E67" s="163">
        <v>50</v>
      </c>
      <c r="F67" s="163">
        <v>0</v>
      </c>
      <c r="G67" s="163" t="s">
        <v>1626</v>
      </c>
      <c r="H67" s="158" t="s">
        <v>766</v>
      </c>
      <c r="I67" s="159" t="s">
        <v>1705</v>
      </c>
      <c r="J67" s="160" t="s">
        <v>3346</v>
      </c>
    </row>
    <row r="68" spans="1:10" ht="25.5">
      <c r="A68" s="162">
        <v>106</v>
      </c>
      <c r="B68" s="169">
        <v>11401</v>
      </c>
      <c r="C68" s="167" t="str">
        <f t="shared" si="1"/>
        <v>11401N02</v>
      </c>
      <c r="D68" s="166" t="s">
        <v>1706</v>
      </c>
      <c r="E68" s="163">
        <v>50</v>
      </c>
      <c r="F68" s="163">
        <v>0</v>
      </c>
      <c r="G68" s="163" t="s">
        <v>1626</v>
      </c>
      <c r="H68" s="158" t="s">
        <v>766</v>
      </c>
      <c r="I68" s="159" t="s">
        <v>1705</v>
      </c>
      <c r="J68" s="160" t="s">
        <v>3346</v>
      </c>
    </row>
    <row r="69" spans="1:10">
      <c r="A69" s="162">
        <v>107</v>
      </c>
      <c r="B69" s="169">
        <v>11401</v>
      </c>
      <c r="C69" s="167" t="str">
        <f t="shared" si="1"/>
        <v>11401N03</v>
      </c>
      <c r="D69" s="166" t="s">
        <v>1707</v>
      </c>
      <c r="E69" s="163">
        <v>50</v>
      </c>
      <c r="F69" s="163">
        <v>0</v>
      </c>
      <c r="G69" s="163" t="s">
        <v>1626</v>
      </c>
      <c r="H69" s="158" t="s">
        <v>759</v>
      </c>
      <c r="I69" s="159" t="s">
        <v>1705</v>
      </c>
      <c r="J69" s="160" t="s">
        <v>3346</v>
      </c>
    </row>
    <row r="70" spans="1:10">
      <c r="A70" s="162">
        <v>108</v>
      </c>
      <c r="B70" s="169">
        <v>11401</v>
      </c>
      <c r="C70" s="167" t="str">
        <f t="shared" si="1"/>
        <v>11401N04</v>
      </c>
      <c r="D70" s="166" t="s">
        <v>1708</v>
      </c>
      <c r="E70" s="163">
        <v>50</v>
      </c>
      <c r="F70" s="163">
        <v>0</v>
      </c>
      <c r="G70" s="163" t="s">
        <v>1626</v>
      </c>
      <c r="H70" s="158" t="s">
        <v>759</v>
      </c>
      <c r="I70" s="159" t="s">
        <v>1705</v>
      </c>
      <c r="J70" s="160" t="s">
        <v>3346</v>
      </c>
    </row>
    <row r="71" spans="1:10" ht="25.5">
      <c r="A71" s="162">
        <v>109</v>
      </c>
      <c r="B71" s="169">
        <v>11401</v>
      </c>
      <c r="C71" s="167" t="str">
        <f t="shared" si="1"/>
        <v>11401N05</v>
      </c>
      <c r="D71" s="166" t="s">
        <v>1709</v>
      </c>
      <c r="E71" s="163">
        <v>50</v>
      </c>
      <c r="F71" s="163">
        <v>0</v>
      </c>
      <c r="G71" s="163" t="s">
        <v>1626</v>
      </c>
      <c r="H71" s="158" t="s">
        <v>767</v>
      </c>
      <c r="I71" s="159" t="s">
        <v>1705</v>
      </c>
      <c r="J71" s="160" t="s">
        <v>3346</v>
      </c>
    </row>
    <row r="72" spans="1:10" s="57" customFormat="1" ht="25.5">
      <c r="A72" s="162">
        <v>110</v>
      </c>
      <c r="B72" s="169">
        <v>11401</v>
      </c>
      <c r="C72" s="167" t="str">
        <f t="shared" si="1"/>
        <v>11401N06</v>
      </c>
      <c r="D72" s="166" t="s">
        <v>1710</v>
      </c>
      <c r="E72" s="163">
        <v>50</v>
      </c>
      <c r="F72" s="163">
        <v>0</v>
      </c>
      <c r="G72" s="163" t="s">
        <v>1626</v>
      </c>
      <c r="H72" s="158" t="s">
        <v>767</v>
      </c>
      <c r="I72" s="159" t="s">
        <v>1705</v>
      </c>
      <c r="J72" s="160" t="s">
        <v>3346</v>
      </c>
    </row>
    <row r="73" spans="1:10" ht="25.5">
      <c r="A73" s="162">
        <v>111</v>
      </c>
      <c r="B73" s="169">
        <v>11401</v>
      </c>
      <c r="C73" s="167" t="str">
        <f t="shared" si="1"/>
        <v>11401N07</v>
      </c>
      <c r="D73" s="166" t="s">
        <v>1711</v>
      </c>
      <c r="E73" s="163">
        <v>50</v>
      </c>
      <c r="F73" s="163">
        <v>0</v>
      </c>
      <c r="G73" s="163" t="s">
        <v>1626</v>
      </c>
      <c r="H73" s="158" t="s">
        <v>768</v>
      </c>
      <c r="I73" s="159" t="s">
        <v>1705</v>
      </c>
      <c r="J73" s="160" t="s">
        <v>3346</v>
      </c>
    </row>
    <row r="74" spans="1:10" ht="25.5">
      <c r="A74" s="162">
        <v>112</v>
      </c>
      <c r="B74" s="169">
        <v>11401</v>
      </c>
      <c r="C74" s="167" t="str">
        <f t="shared" si="1"/>
        <v>11401N08</v>
      </c>
      <c r="D74" s="166" t="s">
        <v>1712</v>
      </c>
      <c r="E74" s="163">
        <v>50</v>
      </c>
      <c r="F74" s="163">
        <v>0</v>
      </c>
      <c r="G74" s="163" t="s">
        <v>1626</v>
      </c>
      <c r="H74" s="158" t="s">
        <v>765</v>
      </c>
      <c r="I74" s="159" t="s">
        <v>1705</v>
      </c>
      <c r="J74" s="160" t="s">
        <v>3346</v>
      </c>
    </row>
    <row r="75" spans="1:10" s="68" customFormat="1" ht="25.5">
      <c r="A75" s="162">
        <v>113</v>
      </c>
      <c r="B75" s="169">
        <v>11401</v>
      </c>
      <c r="C75" s="167" t="str">
        <f t="shared" si="1"/>
        <v>11401N09</v>
      </c>
      <c r="D75" s="166" t="s">
        <v>1713</v>
      </c>
      <c r="E75" s="163">
        <v>50</v>
      </c>
      <c r="F75" s="163">
        <v>0</v>
      </c>
      <c r="G75" s="163" t="s">
        <v>1626</v>
      </c>
      <c r="H75" s="158" t="s">
        <v>766</v>
      </c>
      <c r="I75" s="159" t="s">
        <v>1705</v>
      </c>
      <c r="J75" s="160" t="s">
        <v>3346</v>
      </c>
    </row>
    <row r="76" spans="1:10" s="57" customFormat="1" ht="25.5">
      <c r="A76" s="162">
        <v>114</v>
      </c>
      <c r="B76" s="169">
        <v>11401</v>
      </c>
      <c r="C76" s="167" t="str">
        <f t="shared" si="1"/>
        <v>11401N10</v>
      </c>
      <c r="D76" s="166" t="s">
        <v>1714</v>
      </c>
      <c r="E76" s="163">
        <v>50</v>
      </c>
      <c r="F76" s="163">
        <v>0</v>
      </c>
      <c r="G76" s="163" t="s">
        <v>1626</v>
      </c>
      <c r="H76" s="158" t="s">
        <v>766</v>
      </c>
      <c r="I76" s="159" t="s">
        <v>1705</v>
      </c>
      <c r="J76" s="160" t="s">
        <v>3346</v>
      </c>
    </row>
    <row r="77" spans="1:10">
      <c r="A77" s="162">
        <v>115</v>
      </c>
      <c r="B77" s="169">
        <v>11401</v>
      </c>
      <c r="C77" s="167" t="str">
        <f t="shared" si="1"/>
        <v>11401N11</v>
      </c>
      <c r="D77" s="166" t="s">
        <v>1715</v>
      </c>
      <c r="E77" s="163">
        <v>50</v>
      </c>
      <c r="F77" s="163">
        <v>0</v>
      </c>
      <c r="G77" s="163" t="s">
        <v>1626</v>
      </c>
      <c r="H77" s="158" t="s">
        <v>759</v>
      </c>
      <c r="I77" s="159" t="s">
        <v>1705</v>
      </c>
      <c r="J77" s="160" t="s">
        <v>3346</v>
      </c>
    </row>
    <row r="78" spans="1:10">
      <c r="A78" s="162">
        <v>116</v>
      </c>
      <c r="B78" s="169">
        <v>11401</v>
      </c>
      <c r="C78" s="167" t="str">
        <f t="shared" si="1"/>
        <v>11401N12</v>
      </c>
      <c r="D78" s="166" t="s">
        <v>1716</v>
      </c>
      <c r="E78" s="163">
        <v>50</v>
      </c>
      <c r="F78" s="163">
        <v>0</v>
      </c>
      <c r="G78" s="163" t="s">
        <v>1626</v>
      </c>
      <c r="H78" s="158" t="s">
        <v>759</v>
      </c>
      <c r="I78" s="159" t="s">
        <v>1705</v>
      </c>
      <c r="J78" s="160" t="s">
        <v>3346</v>
      </c>
    </row>
    <row r="79" spans="1:10" ht="25.5">
      <c r="A79" s="162">
        <v>117</v>
      </c>
      <c r="B79" s="169">
        <v>11401</v>
      </c>
      <c r="C79" s="167" t="str">
        <f t="shared" si="1"/>
        <v>11401N13</v>
      </c>
      <c r="D79" s="166" t="s">
        <v>1717</v>
      </c>
      <c r="E79" s="163">
        <v>50</v>
      </c>
      <c r="F79" s="163">
        <v>0</v>
      </c>
      <c r="G79" s="163" t="s">
        <v>1626</v>
      </c>
      <c r="H79" s="158" t="s">
        <v>766</v>
      </c>
      <c r="I79" s="159" t="s">
        <v>1705</v>
      </c>
      <c r="J79" s="160" t="s">
        <v>3346</v>
      </c>
    </row>
    <row r="80" spans="1:10" ht="25.5">
      <c r="A80" s="162">
        <v>118</v>
      </c>
      <c r="B80" s="169">
        <v>11401</v>
      </c>
      <c r="C80" s="167" t="str">
        <f t="shared" si="1"/>
        <v>11401N14</v>
      </c>
      <c r="D80" s="166" t="s">
        <v>1718</v>
      </c>
      <c r="E80" s="163">
        <v>50</v>
      </c>
      <c r="F80" s="163">
        <v>0</v>
      </c>
      <c r="G80" s="163" t="s">
        <v>1626</v>
      </c>
      <c r="H80" s="158" t="s">
        <v>766</v>
      </c>
      <c r="I80" s="159" t="s">
        <v>1705</v>
      </c>
      <c r="J80" s="160" t="s">
        <v>3346</v>
      </c>
    </row>
    <row r="81" spans="1:10" ht="25.5">
      <c r="A81" s="162">
        <v>119</v>
      </c>
      <c r="B81" s="169">
        <v>11401</v>
      </c>
      <c r="C81" s="167" t="str">
        <f t="shared" si="1"/>
        <v>11401N15</v>
      </c>
      <c r="D81" s="166" t="s">
        <v>1719</v>
      </c>
      <c r="E81" s="163">
        <v>50</v>
      </c>
      <c r="F81" s="163">
        <v>0</v>
      </c>
      <c r="G81" s="163" t="s">
        <v>1626</v>
      </c>
      <c r="H81" s="158" t="s">
        <v>676</v>
      </c>
      <c r="I81" s="159" t="s">
        <v>1705</v>
      </c>
      <c r="J81" s="160" t="s">
        <v>3346</v>
      </c>
    </row>
    <row r="82" spans="1:10" s="57" customFormat="1" ht="25.5">
      <c r="A82" s="162">
        <v>120</v>
      </c>
      <c r="B82" s="169">
        <v>11401</v>
      </c>
      <c r="C82" s="167" t="str">
        <f t="shared" si="1"/>
        <v>11401N16</v>
      </c>
      <c r="D82" s="166" t="s">
        <v>1720</v>
      </c>
      <c r="E82" s="163">
        <v>50</v>
      </c>
      <c r="F82" s="163">
        <v>0</v>
      </c>
      <c r="G82" s="163" t="s">
        <v>1626</v>
      </c>
      <c r="H82" s="158" t="s">
        <v>676</v>
      </c>
      <c r="I82" s="159" t="s">
        <v>1705</v>
      </c>
      <c r="J82" s="160" t="s">
        <v>3346</v>
      </c>
    </row>
    <row r="83" spans="1:10" ht="25.5">
      <c r="A83" s="162">
        <v>121</v>
      </c>
      <c r="B83" s="169">
        <v>11401</v>
      </c>
      <c r="C83" s="167" t="str">
        <f t="shared" si="1"/>
        <v>11401N17</v>
      </c>
      <c r="D83" s="166" t="s">
        <v>1721</v>
      </c>
      <c r="E83" s="163">
        <v>50</v>
      </c>
      <c r="F83" s="163">
        <v>0</v>
      </c>
      <c r="G83" s="163" t="s">
        <v>1626</v>
      </c>
      <c r="H83" s="158" t="s">
        <v>815</v>
      </c>
      <c r="I83" s="159" t="s">
        <v>1705</v>
      </c>
      <c r="J83" s="160" t="s">
        <v>3346</v>
      </c>
    </row>
    <row r="84" spans="1:10" ht="25.5">
      <c r="A84" s="162">
        <v>122</v>
      </c>
      <c r="B84" s="169">
        <v>11401</v>
      </c>
      <c r="C84" s="167" t="str">
        <f t="shared" si="1"/>
        <v>11401N18</v>
      </c>
      <c r="D84" s="166" t="s">
        <v>1722</v>
      </c>
      <c r="E84" s="163">
        <v>50</v>
      </c>
      <c r="F84" s="163">
        <v>0</v>
      </c>
      <c r="G84" s="163" t="s">
        <v>1626</v>
      </c>
      <c r="H84" s="158" t="s">
        <v>815</v>
      </c>
      <c r="I84" s="159" t="s">
        <v>1705</v>
      </c>
      <c r="J84" s="160" t="s">
        <v>3346</v>
      </c>
    </row>
    <row r="85" spans="1:10" ht="25.5">
      <c r="A85" s="162">
        <v>123</v>
      </c>
      <c r="B85" s="169">
        <v>11401</v>
      </c>
      <c r="C85" s="167" t="str">
        <f t="shared" si="1"/>
        <v>11401N19</v>
      </c>
      <c r="D85" s="166" t="s">
        <v>1723</v>
      </c>
      <c r="E85" s="163">
        <v>50</v>
      </c>
      <c r="F85" s="163">
        <v>0</v>
      </c>
      <c r="G85" s="163" t="s">
        <v>1626</v>
      </c>
      <c r="H85" s="158" t="s">
        <v>1724</v>
      </c>
      <c r="I85" s="159" t="s">
        <v>1705</v>
      </c>
      <c r="J85" s="160" t="s">
        <v>3346</v>
      </c>
    </row>
    <row r="86" spans="1:10" s="68" customFormat="1" ht="25.5">
      <c r="A86" s="162">
        <v>124</v>
      </c>
      <c r="B86" s="169">
        <v>11401</v>
      </c>
      <c r="C86" s="167" t="str">
        <f t="shared" si="1"/>
        <v>11401N20</v>
      </c>
      <c r="D86" s="166" t="s">
        <v>1725</v>
      </c>
      <c r="E86" s="163">
        <v>50</v>
      </c>
      <c r="F86" s="163">
        <v>0</v>
      </c>
      <c r="G86" s="163" t="s">
        <v>1626</v>
      </c>
      <c r="H86" s="158" t="s">
        <v>1724</v>
      </c>
      <c r="I86" s="159" t="s">
        <v>1705</v>
      </c>
      <c r="J86" s="160" t="s">
        <v>3346</v>
      </c>
    </row>
    <row r="87" spans="1:10" ht="25.5">
      <c r="A87" s="162">
        <v>125</v>
      </c>
      <c r="B87" s="169">
        <v>11401</v>
      </c>
      <c r="C87" s="167" t="str">
        <f t="shared" si="1"/>
        <v>11401N21</v>
      </c>
      <c r="D87" s="166" t="s">
        <v>1726</v>
      </c>
      <c r="E87" s="163">
        <v>50</v>
      </c>
      <c r="F87" s="163">
        <v>0</v>
      </c>
      <c r="G87" s="163" t="s">
        <v>1626</v>
      </c>
      <c r="H87" s="158" t="s">
        <v>815</v>
      </c>
      <c r="I87" s="159" t="s">
        <v>1705</v>
      </c>
      <c r="J87" s="160" t="s">
        <v>3346</v>
      </c>
    </row>
    <row r="88" spans="1:10" ht="25.5">
      <c r="A88" s="162">
        <v>126</v>
      </c>
      <c r="B88" s="169">
        <v>11401</v>
      </c>
      <c r="C88" s="167" t="str">
        <f t="shared" si="1"/>
        <v>11401N22</v>
      </c>
      <c r="D88" s="166" t="s">
        <v>1727</v>
      </c>
      <c r="E88" s="163">
        <v>50</v>
      </c>
      <c r="F88" s="163">
        <v>0</v>
      </c>
      <c r="G88" s="163" t="s">
        <v>1626</v>
      </c>
      <c r="H88" s="158" t="s">
        <v>768</v>
      </c>
      <c r="I88" s="159" t="s">
        <v>1705</v>
      </c>
      <c r="J88" s="160" t="s">
        <v>3346</v>
      </c>
    </row>
    <row r="89" spans="1:10" s="57" customFormat="1" ht="25.5">
      <c r="A89" s="162">
        <v>127</v>
      </c>
      <c r="B89" s="169">
        <v>11401</v>
      </c>
      <c r="C89" s="167" t="str">
        <f t="shared" si="1"/>
        <v>11401N23</v>
      </c>
      <c r="D89" s="166" t="s">
        <v>1728</v>
      </c>
      <c r="E89" s="163">
        <v>50</v>
      </c>
      <c r="F89" s="163">
        <v>0</v>
      </c>
      <c r="G89" s="163" t="s">
        <v>1626</v>
      </c>
      <c r="H89" s="158" t="s">
        <v>815</v>
      </c>
      <c r="I89" s="159" t="s">
        <v>1705</v>
      </c>
      <c r="J89" s="160" t="s">
        <v>3346</v>
      </c>
    </row>
    <row r="90" spans="1:10" ht="25.5">
      <c r="A90" s="162">
        <v>128</v>
      </c>
      <c r="B90" s="169">
        <v>11401</v>
      </c>
      <c r="C90" s="167" t="str">
        <f t="shared" si="1"/>
        <v>11401N24</v>
      </c>
      <c r="D90" s="166" t="s">
        <v>1729</v>
      </c>
      <c r="E90" s="163">
        <v>50</v>
      </c>
      <c r="F90" s="163">
        <v>0</v>
      </c>
      <c r="G90" s="163" t="s">
        <v>1626</v>
      </c>
      <c r="H90" s="158" t="s">
        <v>815</v>
      </c>
      <c r="I90" s="159" t="s">
        <v>1705</v>
      </c>
      <c r="J90" s="160" t="s">
        <v>3346</v>
      </c>
    </row>
    <row r="91" spans="1:10" ht="25.5">
      <c r="A91" s="162">
        <v>129</v>
      </c>
      <c r="B91" s="169">
        <v>11401</v>
      </c>
      <c r="C91" s="167" t="str">
        <f t="shared" si="1"/>
        <v>11401N25</v>
      </c>
      <c r="D91" s="166" t="s">
        <v>1730</v>
      </c>
      <c r="E91" s="163">
        <v>50</v>
      </c>
      <c r="F91" s="163">
        <v>0</v>
      </c>
      <c r="G91" s="163" t="s">
        <v>1626</v>
      </c>
      <c r="H91" s="158" t="s">
        <v>767</v>
      </c>
      <c r="I91" s="159" t="s">
        <v>1705</v>
      </c>
      <c r="J91" s="160" t="s">
        <v>3346</v>
      </c>
    </row>
    <row r="92" spans="1:10" ht="25.5">
      <c r="A92" s="162">
        <v>130</v>
      </c>
      <c r="B92" s="169">
        <v>11401</v>
      </c>
      <c r="C92" s="167" t="str">
        <f t="shared" si="1"/>
        <v>11401N26</v>
      </c>
      <c r="D92" s="166" t="s">
        <v>1731</v>
      </c>
      <c r="E92" s="163">
        <v>50</v>
      </c>
      <c r="F92" s="163">
        <v>0</v>
      </c>
      <c r="G92" s="163" t="s">
        <v>1626</v>
      </c>
      <c r="H92" s="158" t="s">
        <v>815</v>
      </c>
      <c r="I92" s="159" t="s">
        <v>1705</v>
      </c>
      <c r="J92" s="160" t="s">
        <v>3346</v>
      </c>
    </row>
    <row r="93" spans="1:10" ht="25.5">
      <c r="A93" s="162">
        <v>131</v>
      </c>
      <c r="B93" s="169">
        <v>11401</v>
      </c>
      <c r="C93" s="167" t="str">
        <f t="shared" si="1"/>
        <v>11401N27</v>
      </c>
      <c r="D93" s="166" t="s">
        <v>1732</v>
      </c>
      <c r="E93" s="163">
        <v>50</v>
      </c>
      <c r="F93" s="163">
        <v>0</v>
      </c>
      <c r="G93" s="163" t="s">
        <v>1626</v>
      </c>
      <c r="H93" s="158" t="s">
        <v>767</v>
      </c>
      <c r="I93" s="159" t="s">
        <v>1705</v>
      </c>
      <c r="J93" s="160" t="s">
        <v>3346</v>
      </c>
    </row>
    <row r="94" spans="1:10" ht="25.5">
      <c r="A94" s="162">
        <v>132</v>
      </c>
      <c r="B94" s="169">
        <v>11401</v>
      </c>
      <c r="C94" s="167" t="str">
        <f t="shared" si="1"/>
        <v>11401N28</v>
      </c>
      <c r="D94" s="166" t="s">
        <v>1733</v>
      </c>
      <c r="E94" s="163">
        <v>50</v>
      </c>
      <c r="F94" s="163">
        <v>0</v>
      </c>
      <c r="G94" s="163" t="s">
        <v>1626</v>
      </c>
      <c r="H94" s="158" t="s">
        <v>767</v>
      </c>
      <c r="I94" s="159" t="s">
        <v>1705</v>
      </c>
      <c r="J94" s="160" t="s">
        <v>3346</v>
      </c>
    </row>
    <row r="95" spans="1:10" s="57" customFormat="1" ht="25.5">
      <c r="A95" s="162">
        <v>133</v>
      </c>
      <c r="B95" s="169">
        <v>11401</v>
      </c>
      <c r="C95" s="167" t="str">
        <f t="shared" si="1"/>
        <v>11401N29</v>
      </c>
      <c r="D95" s="166" t="s">
        <v>1734</v>
      </c>
      <c r="E95" s="163">
        <v>50</v>
      </c>
      <c r="F95" s="163">
        <v>0</v>
      </c>
      <c r="G95" s="163" t="s">
        <v>1626</v>
      </c>
      <c r="H95" s="158" t="s">
        <v>816</v>
      </c>
      <c r="I95" s="159" t="s">
        <v>1705</v>
      </c>
      <c r="J95" s="160" t="s">
        <v>3346</v>
      </c>
    </row>
    <row r="96" spans="1:10" ht="25.5">
      <c r="A96" s="162">
        <v>134</v>
      </c>
      <c r="B96" s="169">
        <v>11401</v>
      </c>
      <c r="C96" s="167" t="str">
        <f t="shared" si="1"/>
        <v>11401N30</v>
      </c>
      <c r="D96" s="166" t="s">
        <v>1735</v>
      </c>
      <c r="E96" s="163">
        <v>50</v>
      </c>
      <c r="F96" s="163">
        <v>0</v>
      </c>
      <c r="G96" s="163" t="s">
        <v>1626</v>
      </c>
      <c r="H96" s="158" t="s">
        <v>816</v>
      </c>
      <c r="I96" s="159" t="s">
        <v>1705</v>
      </c>
      <c r="J96" s="160" t="s">
        <v>3346</v>
      </c>
    </row>
    <row r="97" spans="1:10" ht="25.5">
      <c r="A97" s="162">
        <v>135</v>
      </c>
      <c r="B97" s="169">
        <v>11401</v>
      </c>
      <c r="C97" s="167" t="str">
        <f t="shared" si="1"/>
        <v>11401N31</v>
      </c>
      <c r="D97" s="166" t="s">
        <v>1736</v>
      </c>
      <c r="E97" s="163">
        <v>50</v>
      </c>
      <c r="F97" s="163">
        <v>0</v>
      </c>
      <c r="G97" s="163" t="s">
        <v>1626</v>
      </c>
      <c r="H97" s="158" t="s">
        <v>765</v>
      </c>
      <c r="I97" s="159" t="s">
        <v>1705</v>
      </c>
      <c r="J97" s="160" t="s">
        <v>3346</v>
      </c>
    </row>
    <row r="98" spans="1:10" s="68" customFormat="1" ht="25.5">
      <c r="A98" s="162">
        <v>136</v>
      </c>
      <c r="B98" s="169">
        <v>11401</v>
      </c>
      <c r="C98" s="167" t="str">
        <f t="shared" si="1"/>
        <v>11401N32</v>
      </c>
      <c r="D98" s="166" t="s">
        <v>1737</v>
      </c>
      <c r="E98" s="163">
        <v>50</v>
      </c>
      <c r="F98" s="163">
        <v>0</v>
      </c>
      <c r="G98" s="163" t="s">
        <v>1626</v>
      </c>
      <c r="H98" s="158" t="s">
        <v>765</v>
      </c>
      <c r="I98" s="159" t="s">
        <v>1705</v>
      </c>
      <c r="J98" s="160" t="s">
        <v>3346</v>
      </c>
    </row>
    <row r="99" spans="1:10" ht="25.5">
      <c r="A99" s="155">
        <v>137</v>
      </c>
      <c r="B99" s="167">
        <v>11401</v>
      </c>
      <c r="C99" s="167" t="str">
        <f t="shared" si="1"/>
        <v>11401N33</v>
      </c>
      <c r="D99" s="158" t="s">
        <v>1738</v>
      </c>
      <c r="E99" s="157">
        <v>50</v>
      </c>
      <c r="F99" s="157">
        <v>0</v>
      </c>
      <c r="G99" s="157" t="s">
        <v>1626</v>
      </c>
      <c r="H99" s="158" t="s">
        <v>1724</v>
      </c>
      <c r="I99" s="159" t="s">
        <v>1650</v>
      </c>
      <c r="J99" s="160" t="s">
        <v>3346</v>
      </c>
    </row>
    <row r="100" spans="1:10" ht="25.5">
      <c r="A100" s="155">
        <v>138</v>
      </c>
      <c r="B100" s="167">
        <v>11401</v>
      </c>
      <c r="C100" s="167" t="str">
        <f t="shared" si="1"/>
        <v>11401N34</v>
      </c>
      <c r="D100" s="158" t="s">
        <v>1739</v>
      </c>
      <c r="E100" s="157">
        <v>50</v>
      </c>
      <c r="F100" s="157">
        <v>0</v>
      </c>
      <c r="G100" s="157" t="s">
        <v>1626</v>
      </c>
      <c r="H100" s="158" t="s">
        <v>676</v>
      </c>
      <c r="I100" s="159" t="s">
        <v>1650</v>
      </c>
      <c r="J100" s="160" t="s">
        <v>3346</v>
      </c>
    </row>
    <row r="101" spans="1:10" s="57" customFormat="1" ht="25.5">
      <c r="A101" s="155">
        <v>139</v>
      </c>
      <c r="B101" s="167">
        <v>11401</v>
      </c>
      <c r="C101" s="167" t="str">
        <f t="shared" si="1"/>
        <v>11401N35</v>
      </c>
      <c r="D101" s="158" t="s">
        <v>1740</v>
      </c>
      <c r="E101" s="157">
        <v>50</v>
      </c>
      <c r="F101" s="157">
        <v>0</v>
      </c>
      <c r="G101" s="157" t="s">
        <v>1626</v>
      </c>
      <c r="H101" s="158" t="s">
        <v>816</v>
      </c>
      <c r="I101" s="159" t="s">
        <v>1650</v>
      </c>
      <c r="J101" s="160" t="s">
        <v>3346</v>
      </c>
    </row>
    <row r="102" spans="1:10" ht="25.5">
      <c r="A102" s="155">
        <v>140</v>
      </c>
      <c r="B102" s="167">
        <v>11401</v>
      </c>
      <c r="C102" s="167" t="str">
        <f t="shared" si="1"/>
        <v>11401N36</v>
      </c>
      <c r="D102" s="158" t="s">
        <v>1741</v>
      </c>
      <c r="E102" s="157">
        <v>50</v>
      </c>
      <c r="F102" s="157">
        <v>0</v>
      </c>
      <c r="G102" s="157" t="s">
        <v>1626</v>
      </c>
      <c r="H102" s="158" t="s">
        <v>765</v>
      </c>
      <c r="I102" s="159" t="s">
        <v>1650</v>
      </c>
      <c r="J102" s="160" t="s">
        <v>3346</v>
      </c>
    </row>
    <row r="103" spans="1:10" ht="25.5">
      <c r="A103" s="162">
        <v>141</v>
      </c>
      <c r="B103" s="169">
        <v>11401</v>
      </c>
      <c r="C103" s="167" t="str">
        <f t="shared" si="1"/>
        <v>11401N37</v>
      </c>
      <c r="D103" s="166" t="s">
        <v>1742</v>
      </c>
      <c r="E103" s="163">
        <v>50</v>
      </c>
      <c r="F103" s="163">
        <v>0</v>
      </c>
      <c r="G103" s="163" t="s">
        <v>1626</v>
      </c>
      <c r="H103" s="158" t="s">
        <v>815</v>
      </c>
      <c r="I103" s="159" t="s">
        <v>1705</v>
      </c>
      <c r="J103" s="160" t="s">
        <v>3346</v>
      </c>
    </row>
    <row r="104" spans="1:10" ht="25.5">
      <c r="A104" s="162">
        <v>142</v>
      </c>
      <c r="B104" s="169">
        <v>11401</v>
      </c>
      <c r="C104" s="167" t="str">
        <f t="shared" si="1"/>
        <v>11401N38</v>
      </c>
      <c r="D104" s="166" t="s">
        <v>1743</v>
      </c>
      <c r="E104" s="163">
        <v>50</v>
      </c>
      <c r="F104" s="163">
        <v>0</v>
      </c>
      <c r="G104" s="163" t="s">
        <v>1626</v>
      </c>
      <c r="H104" s="158" t="s">
        <v>815</v>
      </c>
      <c r="I104" s="159" t="s">
        <v>1705</v>
      </c>
      <c r="J104" s="160" t="s">
        <v>3346</v>
      </c>
    </row>
    <row r="105" spans="1:10" ht="25.5">
      <c r="A105" s="162">
        <v>143</v>
      </c>
      <c r="B105" s="169">
        <v>11401</v>
      </c>
      <c r="C105" s="167" t="str">
        <f t="shared" si="1"/>
        <v>11401N39</v>
      </c>
      <c r="D105" s="166" t="s">
        <v>1744</v>
      </c>
      <c r="E105" s="163">
        <v>50</v>
      </c>
      <c r="F105" s="163">
        <v>0</v>
      </c>
      <c r="G105" s="163" t="s">
        <v>1626</v>
      </c>
      <c r="H105" s="158" t="s">
        <v>767</v>
      </c>
      <c r="I105" s="159" t="s">
        <v>1705</v>
      </c>
      <c r="J105" s="160" t="s">
        <v>3346</v>
      </c>
    </row>
    <row r="106" spans="1:10" ht="25.5">
      <c r="A106" s="162">
        <v>144</v>
      </c>
      <c r="B106" s="169">
        <v>11401</v>
      </c>
      <c r="C106" s="167" t="str">
        <f t="shared" si="1"/>
        <v>11401N40</v>
      </c>
      <c r="D106" s="166" t="s">
        <v>1745</v>
      </c>
      <c r="E106" s="163">
        <v>50</v>
      </c>
      <c r="F106" s="163">
        <v>0</v>
      </c>
      <c r="G106" s="163" t="s">
        <v>1626</v>
      </c>
      <c r="H106" s="158" t="s">
        <v>768</v>
      </c>
      <c r="I106" s="159" t="s">
        <v>1705</v>
      </c>
      <c r="J106" s="160" t="s">
        <v>3346</v>
      </c>
    </row>
    <row r="107" spans="1:10" s="57" customFormat="1" ht="25.5">
      <c r="A107" s="162">
        <v>145</v>
      </c>
      <c r="B107" s="169">
        <v>11401</v>
      </c>
      <c r="C107" s="167" t="str">
        <f t="shared" si="1"/>
        <v>11401N43</v>
      </c>
      <c r="D107" s="166" t="s">
        <v>1746</v>
      </c>
      <c r="E107" s="163">
        <v>60</v>
      </c>
      <c r="F107" s="163">
        <v>0</v>
      </c>
      <c r="G107" s="163" t="s">
        <v>1626</v>
      </c>
      <c r="H107" s="158" t="s">
        <v>676</v>
      </c>
      <c r="I107" s="159" t="s">
        <v>1705</v>
      </c>
      <c r="J107" s="160" t="s">
        <v>3346</v>
      </c>
    </row>
    <row r="108" spans="1:10" ht="25.5">
      <c r="A108" s="162">
        <v>146</v>
      </c>
      <c r="B108" s="169">
        <v>11401</v>
      </c>
      <c r="C108" s="167" t="str">
        <f t="shared" si="1"/>
        <v>11401N44</v>
      </c>
      <c r="D108" s="166" t="s">
        <v>1747</v>
      </c>
      <c r="E108" s="163">
        <v>60</v>
      </c>
      <c r="F108" s="163">
        <v>0</v>
      </c>
      <c r="G108" s="163" t="s">
        <v>1626</v>
      </c>
      <c r="H108" s="158" t="s">
        <v>816</v>
      </c>
      <c r="I108" s="159" t="s">
        <v>1705</v>
      </c>
      <c r="J108" s="160" t="s">
        <v>3346</v>
      </c>
    </row>
    <row r="109" spans="1:10" ht="25.5">
      <c r="A109" s="162">
        <v>147</v>
      </c>
      <c r="B109" s="169">
        <v>11401</v>
      </c>
      <c r="C109" s="167" t="str">
        <f t="shared" si="1"/>
        <v>11401N45</v>
      </c>
      <c r="D109" s="166" t="s">
        <v>1748</v>
      </c>
      <c r="E109" s="163">
        <v>60</v>
      </c>
      <c r="F109" s="163">
        <v>0</v>
      </c>
      <c r="G109" s="163" t="s">
        <v>1626</v>
      </c>
      <c r="H109" s="158" t="s">
        <v>1724</v>
      </c>
      <c r="I109" s="159" t="s">
        <v>1705</v>
      </c>
      <c r="J109" s="160" t="s">
        <v>3346</v>
      </c>
    </row>
    <row r="110" spans="1:10" ht="25.5">
      <c r="A110" s="162">
        <v>148</v>
      </c>
      <c r="B110" s="169">
        <v>11401</v>
      </c>
      <c r="C110" s="167" t="str">
        <f t="shared" si="1"/>
        <v>11401N46</v>
      </c>
      <c r="D110" s="166" t="s">
        <v>1749</v>
      </c>
      <c r="E110" s="163">
        <v>60</v>
      </c>
      <c r="F110" s="163">
        <v>0</v>
      </c>
      <c r="G110" s="163" t="s">
        <v>1626</v>
      </c>
      <c r="H110" s="158" t="s">
        <v>1648</v>
      </c>
      <c r="I110" s="159" t="s">
        <v>1705</v>
      </c>
      <c r="J110" s="160" t="s">
        <v>3346</v>
      </c>
    </row>
    <row r="111" spans="1:10" s="68" customFormat="1" ht="25.5">
      <c r="A111" s="162">
        <v>149</v>
      </c>
      <c r="B111" s="169">
        <v>11401</v>
      </c>
      <c r="C111" s="167" t="str">
        <f t="shared" si="1"/>
        <v>11401N47</v>
      </c>
      <c r="D111" s="166" t="s">
        <v>1750</v>
      </c>
      <c r="E111" s="163">
        <v>60</v>
      </c>
      <c r="F111" s="163">
        <v>0</v>
      </c>
      <c r="G111" s="163" t="s">
        <v>1626</v>
      </c>
      <c r="H111" s="158" t="s">
        <v>815</v>
      </c>
      <c r="I111" s="159" t="s">
        <v>1705</v>
      </c>
      <c r="J111" s="160" t="s">
        <v>3346</v>
      </c>
    </row>
    <row r="112" spans="1:10" ht="25.5">
      <c r="A112" s="162">
        <v>150</v>
      </c>
      <c r="B112" s="169">
        <v>11401</v>
      </c>
      <c r="C112" s="167" t="str">
        <f t="shared" si="1"/>
        <v>11401N48</v>
      </c>
      <c r="D112" s="166" t="s">
        <v>1751</v>
      </c>
      <c r="E112" s="163">
        <v>60</v>
      </c>
      <c r="F112" s="163">
        <v>0</v>
      </c>
      <c r="G112" s="163" t="s">
        <v>1626</v>
      </c>
      <c r="H112" s="158" t="s">
        <v>1648</v>
      </c>
      <c r="I112" s="159" t="s">
        <v>1705</v>
      </c>
      <c r="J112" s="160" t="s">
        <v>3346</v>
      </c>
    </row>
    <row r="113" spans="1:10" ht="25.5">
      <c r="A113" s="162">
        <v>151</v>
      </c>
      <c r="B113" s="169">
        <v>11401</v>
      </c>
      <c r="C113" s="167" t="str">
        <f t="shared" si="1"/>
        <v>11401N49</v>
      </c>
      <c r="D113" s="166" t="s">
        <v>1752</v>
      </c>
      <c r="E113" s="163">
        <v>60</v>
      </c>
      <c r="F113" s="163">
        <v>0</v>
      </c>
      <c r="G113" s="163" t="s">
        <v>1626</v>
      </c>
      <c r="H113" s="158" t="s">
        <v>676</v>
      </c>
      <c r="I113" s="159" t="s">
        <v>1705</v>
      </c>
      <c r="J113" s="160" t="s">
        <v>3346</v>
      </c>
    </row>
    <row r="114" spans="1:10" s="57" customFormat="1">
      <c r="A114" s="162">
        <v>152</v>
      </c>
      <c r="B114" s="169">
        <v>11401</v>
      </c>
      <c r="C114" s="167" t="str">
        <f t="shared" si="1"/>
        <v>11401N50</v>
      </c>
      <c r="D114" s="166" t="s">
        <v>1753</v>
      </c>
      <c r="E114" s="163">
        <v>60</v>
      </c>
      <c r="F114" s="163">
        <v>0</v>
      </c>
      <c r="G114" s="163" t="s">
        <v>1626</v>
      </c>
      <c r="H114" s="158" t="s">
        <v>759</v>
      </c>
      <c r="I114" s="159" t="s">
        <v>1705</v>
      </c>
      <c r="J114" s="160" t="s">
        <v>3346</v>
      </c>
    </row>
    <row r="115" spans="1:10">
      <c r="A115" s="162">
        <v>153</v>
      </c>
      <c r="B115" s="169">
        <v>11401</v>
      </c>
      <c r="C115" s="167" t="str">
        <f t="shared" si="1"/>
        <v>11401N51</v>
      </c>
      <c r="D115" s="166" t="s">
        <v>1754</v>
      </c>
      <c r="E115" s="163">
        <v>60</v>
      </c>
      <c r="F115" s="163">
        <v>0</v>
      </c>
      <c r="G115" s="163" t="s">
        <v>1626</v>
      </c>
      <c r="H115" s="158" t="s">
        <v>759</v>
      </c>
      <c r="I115" s="159" t="s">
        <v>1705</v>
      </c>
      <c r="J115" s="160" t="s">
        <v>3346</v>
      </c>
    </row>
    <row r="116" spans="1:10">
      <c r="A116" s="162">
        <v>154</v>
      </c>
      <c r="B116" s="169">
        <v>11401</v>
      </c>
      <c r="C116" s="167" t="str">
        <f t="shared" si="1"/>
        <v>11401N52</v>
      </c>
      <c r="D116" s="166" t="s">
        <v>1755</v>
      </c>
      <c r="E116" s="163">
        <v>60</v>
      </c>
      <c r="F116" s="163">
        <v>0</v>
      </c>
      <c r="G116" s="163" t="s">
        <v>1626</v>
      </c>
      <c r="H116" s="158" t="s">
        <v>828</v>
      </c>
      <c r="I116" s="159" t="s">
        <v>1705</v>
      </c>
      <c r="J116" s="160" t="s">
        <v>3346</v>
      </c>
    </row>
    <row r="117" spans="1:10">
      <c r="A117" s="155">
        <v>155</v>
      </c>
      <c r="B117" s="167">
        <v>11469</v>
      </c>
      <c r="C117" s="167" t="str">
        <f t="shared" si="1"/>
        <v>11469N01</v>
      </c>
      <c r="D117" s="158" t="s">
        <v>1756</v>
      </c>
      <c r="E117" s="157">
        <v>50</v>
      </c>
      <c r="F117" s="157">
        <v>0</v>
      </c>
      <c r="G117" s="157" t="s">
        <v>1626</v>
      </c>
      <c r="H117" s="158" t="s">
        <v>759</v>
      </c>
      <c r="I117" s="159" t="s">
        <v>1627</v>
      </c>
      <c r="J117" s="160" t="s">
        <v>553</v>
      </c>
    </row>
    <row r="118" spans="1:10">
      <c r="A118" s="155">
        <v>156</v>
      </c>
      <c r="B118" s="167">
        <v>11469</v>
      </c>
      <c r="C118" s="167" t="str">
        <f t="shared" si="1"/>
        <v>11469N02</v>
      </c>
      <c r="D118" s="158" t="s">
        <v>1757</v>
      </c>
      <c r="E118" s="157">
        <v>50</v>
      </c>
      <c r="F118" s="157">
        <v>0</v>
      </c>
      <c r="G118" s="157" t="s">
        <v>1626</v>
      </c>
      <c r="H118" s="158" t="s">
        <v>759</v>
      </c>
      <c r="I118" s="159" t="s">
        <v>1627</v>
      </c>
      <c r="J118" s="160" t="s">
        <v>553</v>
      </c>
    </row>
    <row r="119" spans="1:10" ht="25.5">
      <c r="A119" s="155">
        <v>157</v>
      </c>
      <c r="B119" s="167">
        <v>11469</v>
      </c>
      <c r="C119" s="167" t="str">
        <f t="shared" si="1"/>
        <v>11469N03</v>
      </c>
      <c r="D119" s="158" t="s">
        <v>1758</v>
      </c>
      <c r="E119" s="157">
        <v>50</v>
      </c>
      <c r="F119" s="157">
        <v>0</v>
      </c>
      <c r="G119" s="157" t="s">
        <v>1626</v>
      </c>
      <c r="H119" s="158" t="s">
        <v>1724</v>
      </c>
      <c r="I119" s="159" t="s">
        <v>1627</v>
      </c>
      <c r="J119" s="160" t="s">
        <v>553</v>
      </c>
    </row>
    <row r="120" spans="1:10" ht="25.5">
      <c r="A120" s="155">
        <v>158</v>
      </c>
      <c r="B120" s="167">
        <v>11469</v>
      </c>
      <c r="C120" s="167" t="str">
        <f t="shared" si="1"/>
        <v>11469N04</v>
      </c>
      <c r="D120" s="158" t="s">
        <v>1759</v>
      </c>
      <c r="E120" s="157">
        <v>50</v>
      </c>
      <c r="F120" s="157">
        <v>0</v>
      </c>
      <c r="G120" s="157" t="s">
        <v>1626</v>
      </c>
      <c r="H120" s="158" t="s">
        <v>1724</v>
      </c>
      <c r="I120" s="159" t="s">
        <v>1627</v>
      </c>
      <c r="J120" s="160" t="s">
        <v>553</v>
      </c>
    </row>
    <row r="121" spans="1:10" s="70" customFormat="1" ht="25.5">
      <c r="A121" s="155">
        <v>159</v>
      </c>
      <c r="B121" s="167">
        <v>11469</v>
      </c>
      <c r="C121" s="167" t="str">
        <f t="shared" si="1"/>
        <v>11469N05</v>
      </c>
      <c r="D121" s="158" t="s">
        <v>1760</v>
      </c>
      <c r="E121" s="157">
        <v>50</v>
      </c>
      <c r="F121" s="157">
        <v>0</v>
      </c>
      <c r="G121" s="157" t="s">
        <v>1626</v>
      </c>
      <c r="H121" s="158" t="s">
        <v>767</v>
      </c>
      <c r="I121" s="159" t="s">
        <v>1627</v>
      </c>
      <c r="J121" s="160" t="s">
        <v>553</v>
      </c>
    </row>
    <row r="122" spans="1:10" ht="25.5">
      <c r="A122" s="155">
        <v>160</v>
      </c>
      <c r="B122" s="167">
        <v>11469</v>
      </c>
      <c r="C122" s="167" t="str">
        <f t="shared" si="1"/>
        <v>11469N06</v>
      </c>
      <c r="D122" s="158" t="s">
        <v>1761</v>
      </c>
      <c r="E122" s="157">
        <v>50</v>
      </c>
      <c r="F122" s="157">
        <v>0</v>
      </c>
      <c r="G122" s="157" t="s">
        <v>1626</v>
      </c>
      <c r="H122" s="158" t="s">
        <v>767</v>
      </c>
      <c r="I122" s="159" t="s">
        <v>1627</v>
      </c>
      <c r="J122" s="160" t="s">
        <v>553</v>
      </c>
    </row>
    <row r="123" spans="1:10" ht="25.5">
      <c r="A123" s="155">
        <v>161</v>
      </c>
      <c r="B123" s="167">
        <v>11469</v>
      </c>
      <c r="C123" s="167" t="str">
        <f t="shared" si="1"/>
        <v>11469N07</v>
      </c>
      <c r="D123" s="158" t="s">
        <v>1762</v>
      </c>
      <c r="E123" s="157">
        <v>50</v>
      </c>
      <c r="F123" s="157">
        <v>0</v>
      </c>
      <c r="G123" s="157" t="s">
        <v>1626</v>
      </c>
      <c r="H123" s="158" t="s">
        <v>765</v>
      </c>
      <c r="I123" s="159" t="s">
        <v>1627</v>
      </c>
      <c r="J123" s="160" t="s">
        <v>553</v>
      </c>
    </row>
    <row r="124" spans="1:10" ht="25.5">
      <c r="A124" s="155">
        <v>162</v>
      </c>
      <c r="B124" s="167">
        <v>11469</v>
      </c>
      <c r="C124" s="167" t="str">
        <f t="shared" si="1"/>
        <v>11469N08</v>
      </c>
      <c r="D124" s="158" t="s">
        <v>1763</v>
      </c>
      <c r="E124" s="157">
        <v>50</v>
      </c>
      <c r="F124" s="157">
        <v>0</v>
      </c>
      <c r="G124" s="157" t="s">
        <v>1626</v>
      </c>
      <c r="H124" s="158" t="s">
        <v>765</v>
      </c>
      <c r="I124" s="159" t="s">
        <v>1627</v>
      </c>
      <c r="J124" s="160" t="s">
        <v>553</v>
      </c>
    </row>
    <row r="125" spans="1:10" ht="25.5">
      <c r="A125" s="155">
        <v>163</v>
      </c>
      <c r="B125" s="167">
        <v>11469</v>
      </c>
      <c r="C125" s="167" t="str">
        <f t="shared" si="1"/>
        <v>11469N09</v>
      </c>
      <c r="D125" s="158" t="s">
        <v>1764</v>
      </c>
      <c r="E125" s="157">
        <v>50</v>
      </c>
      <c r="F125" s="157">
        <v>0</v>
      </c>
      <c r="G125" s="157" t="s">
        <v>1626</v>
      </c>
      <c r="H125" s="158" t="s">
        <v>766</v>
      </c>
      <c r="I125" s="159" t="s">
        <v>1627</v>
      </c>
      <c r="J125" s="160" t="s">
        <v>553</v>
      </c>
    </row>
    <row r="126" spans="1:10" ht="25.5">
      <c r="A126" s="155">
        <v>164</v>
      </c>
      <c r="B126" s="167">
        <v>11469</v>
      </c>
      <c r="C126" s="167" t="str">
        <f t="shared" si="1"/>
        <v>11469N10</v>
      </c>
      <c r="D126" s="158" t="s">
        <v>1765</v>
      </c>
      <c r="E126" s="157">
        <v>50</v>
      </c>
      <c r="F126" s="157">
        <v>0</v>
      </c>
      <c r="G126" s="157" t="s">
        <v>1626</v>
      </c>
      <c r="H126" s="158" t="s">
        <v>766</v>
      </c>
      <c r="I126" s="159" t="s">
        <v>1627</v>
      </c>
      <c r="J126" s="160" t="s">
        <v>553</v>
      </c>
    </row>
    <row r="127" spans="1:10">
      <c r="A127" s="155">
        <v>165</v>
      </c>
      <c r="B127" s="167">
        <v>11469</v>
      </c>
      <c r="C127" s="167" t="str">
        <f t="shared" si="1"/>
        <v>11469N11</v>
      </c>
      <c r="D127" s="158" t="s">
        <v>1766</v>
      </c>
      <c r="E127" s="157">
        <v>50</v>
      </c>
      <c r="F127" s="157">
        <v>0</v>
      </c>
      <c r="G127" s="157" t="s">
        <v>1626</v>
      </c>
      <c r="H127" s="158" t="s">
        <v>759</v>
      </c>
      <c r="I127" s="159" t="s">
        <v>1627</v>
      </c>
      <c r="J127" s="160" t="s">
        <v>553</v>
      </c>
    </row>
    <row r="128" spans="1:10" s="57" customFormat="1">
      <c r="A128" s="155">
        <v>166</v>
      </c>
      <c r="B128" s="167">
        <v>11469</v>
      </c>
      <c r="C128" s="167" t="str">
        <f t="shared" si="1"/>
        <v>11469N12</v>
      </c>
      <c r="D128" s="158" t="s">
        <v>1767</v>
      </c>
      <c r="E128" s="157">
        <v>50</v>
      </c>
      <c r="F128" s="157">
        <v>0</v>
      </c>
      <c r="G128" s="157" t="s">
        <v>1626</v>
      </c>
      <c r="H128" s="158" t="s">
        <v>759</v>
      </c>
      <c r="I128" s="159" t="s">
        <v>1627</v>
      </c>
      <c r="J128" s="160" t="s">
        <v>553</v>
      </c>
    </row>
    <row r="129" spans="1:10" ht="25.5">
      <c r="A129" s="155">
        <v>167</v>
      </c>
      <c r="B129" s="167">
        <v>11469</v>
      </c>
      <c r="C129" s="167" t="str">
        <f t="shared" si="1"/>
        <v>11469N13</v>
      </c>
      <c r="D129" s="158" t="s">
        <v>1768</v>
      </c>
      <c r="E129" s="157">
        <v>50</v>
      </c>
      <c r="F129" s="157">
        <v>0</v>
      </c>
      <c r="G129" s="157" t="s">
        <v>1626</v>
      </c>
      <c r="H129" s="158" t="s">
        <v>768</v>
      </c>
      <c r="I129" s="159" t="s">
        <v>1627</v>
      </c>
      <c r="J129" s="160" t="s">
        <v>553</v>
      </c>
    </row>
    <row r="130" spans="1:10" ht="25.5">
      <c r="A130" s="155">
        <v>168</v>
      </c>
      <c r="B130" s="167">
        <v>11469</v>
      </c>
      <c r="C130" s="167" t="str">
        <f t="shared" ref="C130:C193" si="2">B130&amp;LEFT(RIGHT(D130,4),3)</f>
        <v>11469N14</v>
      </c>
      <c r="D130" s="158" t="s">
        <v>1769</v>
      </c>
      <c r="E130" s="157">
        <v>50</v>
      </c>
      <c r="F130" s="157">
        <v>0</v>
      </c>
      <c r="G130" s="157" t="s">
        <v>1626</v>
      </c>
      <c r="H130" s="158" t="s">
        <v>768</v>
      </c>
      <c r="I130" s="159" t="s">
        <v>1627</v>
      </c>
      <c r="J130" s="160" t="s">
        <v>553</v>
      </c>
    </row>
    <row r="131" spans="1:10" s="68" customFormat="1" ht="25.5">
      <c r="A131" s="155">
        <v>169</v>
      </c>
      <c r="B131" s="167">
        <v>11439</v>
      </c>
      <c r="C131" s="167" t="str">
        <f t="shared" si="2"/>
        <v>11439N01</v>
      </c>
      <c r="D131" s="158" t="s">
        <v>1770</v>
      </c>
      <c r="E131" s="157">
        <v>45</v>
      </c>
      <c r="F131" s="157">
        <v>0</v>
      </c>
      <c r="G131" s="157" t="s">
        <v>1626</v>
      </c>
      <c r="H131" s="158" t="s">
        <v>676</v>
      </c>
      <c r="I131" s="159" t="s">
        <v>1627</v>
      </c>
      <c r="J131" s="160" t="s">
        <v>334</v>
      </c>
    </row>
    <row r="132" spans="1:10" ht="25.5">
      <c r="A132" s="155">
        <v>170</v>
      </c>
      <c r="B132" s="167">
        <v>11439</v>
      </c>
      <c r="C132" s="167" t="str">
        <f t="shared" si="2"/>
        <v>11439N02</v>
      </c>
      <c r="D132" s="158" t="s">
        <v>1771</v>
      </c>
      <c r="E132" s="157">
        <v>45</v>
      </c>
      <c r="F132" s="157">
        <v>0</v>
      </c>
      <c r="G132" s="157" t="s">
        <v>1626</v>
      </c>
      <c r="H132" s="158" t="s">
        <v>676</v>
      </c>
      <c r="I132" s="159" t="s">
        <v>1627</v>
      </c>
      <c r="J132" s="160" t="s">
        <v>334</v>
      </c>
    </row>
    <row r="133" spans="1:10" ht="25.5">
      <c r="A133" s="155">
        <v>171</v>
      </c>
      <c r="B133" s="167">
        <v>11441</v>
      </c>
      <c r="C133" s="167" t="str">
        <f t="shared" si="2"/>
        <v>11441N01</v>
      </c>
      <c r="D133" s="158" t="s">
        <v>1772</v>
      </c>
      <c r="E133" s="157">
        <v>50</v>
      </c>
      <c r="F133" s="157">
        <v>0</v>
      </c>
      <c r="G133" s="157" t="s">
        <v>1626</v>
      </c>
      <c r="H133" s="158" t="s">
        <v>818</v>
      </c>
      <c r="I133" s="159" t="s">
        <v>1627</v>
      </c>
      <c r="J133" s="160" t="s">
        <v>334</v>
      </c>
    </row>
    <row r="134" spans="1:10" ht="25.5">
      <c r="A134" s="155">
        <v>172</v>
      </c>
      <c r="B134" s="167">
        <v>11450</v>
      </c>
      <c r="C134" s="167" t="str">
        <f t="shared" si="2"/>
        <v>11450N01</v>
      </c>
      <c r="D134" s="158" t="s">
        <v>1773</v>
      </c>
      <c r="E134" s="157">
        <v>45</v>
      </c>
      <c r="F134" s="157">
        <v>0</v>
      </c>
      <c r="G134" s="157" t="s">
        <v>1626</v>
      </c>
      <c r="H134" s="158" t="s">
        <v>816</v>
      </c>
      <c r="I134" s="159" t="s">
        <v>1627</v>
      </c>
      <c r="J134" s="160" t="s">
        <v>334</v>
      </c>
    </row>
    <row r="135" spans="1:10" s="57" customFormat="1" ht="25.5">
      <c r="A135" s="155">
        <v>173</v>
      </c>
      <c r="B135" s="167">
        <v>11450</v>
      </c>
      <c r="C135" s="167" t="str">
        <f t="shared" si="2"/>
        <v>11450N02</v>
      </c>
      <c r="D135" s="158" t="s">
        <v>1774</v>
      </c>
      <c r="E135" s="157">
        <v>45</v>
      </c>
      <c r="F135" s="157">
        <v>0</v>
      </c>
      <c r="G135" s="157" t="s">
        <v>1626</v>
      </c>
      <c r="H135" s="158" t="s">
        <v>816</v>
      </c>
      <c r="I135" s="159" t="s">
        <v>1627</v>
      </c>
      <c r="J135" s="160" t="s">
        <v>334</v>
      </c>
    </row>
    <row r="136" spans="1:10" ht="25.5">
      <c r="A136" s="162">
        <v>174</v>
      </c>
      <c r="B136" s="169">
        <v>11449</v>
      </c>
      <c r="C136" s="167" t="str">
        <f t="shared" si="2"/>
        <v>11449N01</v>
      </c>
      <c r="D136" s="166" t="s">
        <v>1775</v>
      </c>
      <c r="E136" s="163">
        <v>60</v>
      </c>
      <c r="F136" s="163">
        <v>0</v>
      </c>
      <c r="G136" s="163" t="s">
        <v>1626</v>
      </c>
      <c r="H136" s="158" t="s">
        <v>1687</v>
      </c>
      <c r="I136" s="164" t="s">
        <v>1776</v>
      </c>
      <c r="J136" s="160" t="s">
        <v>334</v>
      </c>
    </row>
    <row r="137" spans="1:10">
      <c r="A137" s="162">
        <v>175</v>
      </c>
      <c r="B137" s="169">
        <v>11449</v>
      </c>
      <c r="C137" s="167" t="str">
        <f t="shared" si="2"/>
        <v>11449N02</v>
      </c>
      <c r="D137" s="166" t="s">
        <v>1777</v>
      </c>
      <c r="E137" s="163">
        <v>60</v>
      </c>
      <c r="F137" s="163">
        <v>0</v>
      </c>
      <c r="G137" s="163" t="s">
        <v>1626</v>
      </c>
      <c r="H137" s="158"/>
      <c r="I137" s="164" t="s">
        <v>1776</v>
      </c>
      <c r="J137" s="160" t="s">
        <v>334</v>
      </c>
    </row>
    <row r="138" spans="1:10">
      <c r="A138" s="155">
        <v>176</v>
      </c>
      <c r="B138" s="167">
        <v>11605</v>
      </c>
      <c r="C138" s="167" t="str">
        <f t="shared" si="2"/>
        <v>11605N01</v>
      </c>
      <c r="D138" s="158" t="s">
        <v>1778</v>
      </c>
      <c r="E138" s="157">
        <v>50</v>
      </c>
      <c r="F138" s="157">
        <v>0</v>
      </c>
      <c r="G138" s="157" t="s">
        <v>1626</v>
      </c>
      <c r="H138" s="158" t="s">
        <v>592</v>
      </c>
      <c r="I138" s="159" t="s">
        <v>1627</v>
      </c>
      <c r="J138" s="160" t="s">
        <v>553</v>
      </c>
    </row>
    <row r="139" spans="1:10">
      <c r="A139" s="155">
        <v>177</v>
      </c>
      <c r="B139" s="167">
        <v>11605</v>
      </c>
      <c r="C139" s="167" t="str">
        <f t="shared" si="2"/>
        <v>11605N02</v>
      </c>
      <c r="D139" s="158" t="s">
        <v>1779</v>
      </c>
      <c r="E139" s="157">
        <v>50</v>
      </c>
      <c r="F139" s="157">
        <v>0</v>
      </c>
      <c r="G139" s="157" t="s">
        <v>1626</v>
      </c>
      <c r="H139" s="158" t="s">
        <v>592</v>
      </c>
      <c r="I139" s="159" t="s">
        <v>1627</v>
      </c>
      <c r="J139" s="160" t="s">
        <v>553</v>
      </c>
    </row>
    <row r="140" spans="1:10" s="68" customFormat="1" ht="25.5">
      <c r="A140" s="155">
        <v>178</v>
      </c>
      <c r="B140" s="167">
        <v>11407</v>
      </c>
      <c r="C140" s="167" t="str">
        <f t="shared" si="2"/>
        <v>11407N02</v>
      </c>
      <c r="D140" s="158" t="s">
        <v>1780</v>
      </c>
      <c r="E140" s="157">
        <v>60</v>
      </c>
      <c r="F140" s="157">
        <v>0</v>
      </c>
      <c r="G140" s="157" t="s">
        <v>1626</v>
      </c>
      <c r="H140" s="158" t="s">
        <v>768</v>
      </c>
      <c r="I140" s="159" t="s">
        <v>1627</v>
      </c>
      <c r="J140" s="160" t="s">
        <v>451</v>
      </c>
    </row>
    <row r="141" spans="1:10" ht="25.5">
      <c r="A141" s="155">
        <v>179</v>
      </c>
      <c r="B141" s="167">
        <v>11451</v>
      </c>
      <c r="C141" s="167" t="str">
        <f t="shared" si="2"/>
        <v>11451N01</v>
      </c>
      <c r="D141" s="158" t="s">
        <v>1781</v>
      </c>
      <c r="E141" s="157">
        <v>45</v>
      </c>
      <c r="F141" s="157">
        <v>0</v>
      </c>
      <c r="G141" s="157" t="s">
        <v>1626</v>
      </c>
      <c r="H141" s="158" t="s">
        <v>815</v>
      </c>
      <c r="I141" s="159" t="s">
        <v>1627</v>
      </c>
      <c r="J141" s="160" t="s">
        <v>334</v>
      </c>
    </row>
    <row r="142" spans="1:10">
      <c r="A142" s="155">
        <v>180</v>
      </c>
      <c r="B142" s="167">
        <v>11451</v>
      </c>
      <c r="C142" s="167" t="str">
        <f t="shared" si="2"/>
        <v>11451N02</v>
      </c>
      <c r="D142" s="158" t="s">
        <v>1782</v>
      </c>
      <c r="E142" s="157">
        <v>45</v>
      </c>
      <c r="F142" s="157">
        <v>0</v>
      </c>
      <c r="G142" s="157" t="s">
        <v>1626</v>
      </c>
      <c r="H142" s="158" t="s">
        <v>592</v>
      </c>
      <c r="I142" s="159" t="s">
        <v>1627</v>
      </c>
      <c r="J142" s="160" t="s">
        <v>334</v>
      </c>
    </row>
    <row r="143" spans="1:10" s="57" customFormat="1" ht="25.5">
      <c r="A143" s="155">
        <v>181</v>
      </c>
      <c r="B143" s="167">
        <v>11451</v>
      </c>
      <c r="C143" s="167" t="str">
        <f t="shared" si="2"/>
        <v>11451N03</v>
      </c>
      <c r="D143" s="158" t="s">
        <v>1783</v>
      </c>
      <c r="E143" s="157">
        <v>60</v>
      </c>
      <c r="F143" s="157">
        <v>0</v>
      </c>
      <c r="G143" s="157" t="s">
        <v>1626</v>
      </c>
      <c r="H143" s="158" t="s">
        <v>815</v>
      </c>
      <c r="I143" s="159" t="s">
        <v>1627</v>
      </c>
      <c r="J143" s="160" t="s">
        <v>451</v>
      </c>
    </row>
    <row r="144" spans="1:10" ht="25.5">
      <c r="A144" s="155">
        <v>182</v>
      </c>
      <c r="B144" s="167">
        <v>11111</v>
      </c>
      <c r="C144" s="167" t="str">
        <f t="shared" si="2"/>
        <v>11111N01</v>
      </c>
      <c r="D144" s="158" t="s">
        <v>1784</v>
      </c>
      <c r="E144" s="157">
        <v>50</v>
      </c>
      <c r="F144" s="157">
        <v>0</v>
      </c>
      <c r="G144" s="157" t="s">
        <v>1626</v>
      </c>
      <c r="H144" s="158" t="s">
        <v>661</v>
      </c>
      <c r="I144" s="159" t="s">
        <v>1638</v>
      </c>
      <c r="J144" s="160" t="s">
        <v>451</v>
      </c>
    </row>
    <row r="145" spans="1:10" ht="25.5">
      <c r="A145" s="155">
        <v>186</v>
      </c>
      <c r="B145" s="167">
        <v>11111</v>
      </c>
      <c r="C145" s="167" t="str">
        <f t="shared" si="2"/>
        <v>11111N02</v>
      </c>
      <c r="D145" s="158" t="s">
        <v>1785</v>
      </c>
      <c r="E145" s="157">
        <v>50</v>
      </c>
      <c r="F145" s="157">
        <v>0</v>
      </c>
      <c r="G145" s="157" t="s">
        <v>1626</v>
      </c>
      <c r="H145" s="158" t="s">
        <v>838</v>
      </c>
      <c r="I145" s="159" t="s">
        <v>1638</v>
      </c>
      <c r="J145" s="160" t="s">
        <v>451</v>
      </c>
    </row>
    <row r="146" spans="1:10" ht="25.5">
      <c r="A146" s="155">
        <v>190</v>
      </c>
      <c r="B146" s="167">
        <v>11216</v>
      </c>
      <c r="C146" s="167" t="str">
        <f t="shared" si="2"/>
        <v>11216N01</v>
      </c>
      <c r="D146" s="158" t="s">
        <v>1786</v>
      </c>
      <c r="E146" s="157">
        <v>45</v>
      </c>
      <c r="F146" s="157">
        <v>0</v>
      </c>
      <c r="G146" s="157" t="s">
        <v>1626</v>
      </c>
      <c r="H146" s="158" t="s">
        <v>618</v>
      </c>
      <c r="I146" s="159" t="s">
        <v>1627</v>
      </c>
      <c r="J146" s="160" t="s">
        <v>451</v>
      </c>
    </row>
    <row r="147" spans="1:10" ht="25.5">
      <c r="A147" s="155">
        <v>191</v>
      </c>
      <c r="B147" s="167">
        <v>11216</v>
      </c>
      <c r="C147" s="167" t="str">
        <f t="shared" si="2"/>
        <v>11216N02</v>
      </c>
      <c r="D147" s="158" t="s">
        <v>1787</v>
      </c>
      <c r="E147" s="157">
        <v>45</v>
      </c>
      <c r="F147" s="157">
        <v>0</v>
      </c>
      <c r="G147" s="157" t="s">
        <v>1626</v>
      </c>
      <c r="H147" s="158" t="s">
        <v>1788</v>
      </c>
      <c r="I147" s="159" t="s">
        <v>1627</v>
      </c>
      <c r="J147" s="160" t="s">
        <v>451</v>
      </c>
    </row>
    <row r="148" spans="1:10" ht="25.5">
      <c r="A148" s="155">
        <v>196</v>
      </c>
      <c r="B148" s="167">
        <v>11123</v>
      </c>
      <c r="C148" s="167" t="str">
        <f t="shared" si="2"/>
        <v>11123N01</v>
      </c>
      <c r="D148" s="158" t="s">
        <v>1789</v>
      </c>
      <c r="E148" s="157">
        <v>45</v>
      </c>
      <c r="F148" s="157">
        <v>0</v>
      </c>
      <c r="G148" s="157" t="s">
        <v>1626</v>
      </c>
      <c r="H148" s="158" t="s">
        <v>1671</v>
      </c>
      <c r="I148" s="159" t="s">
        <v>1638</v>
      </c>
      <c r="J148" s="160" t="s">
        <v>553</v>
      </c>
    </row>
    <row r="149" spans="1:10" ht="25.5">
      <c r="A149" s="155">
        <v>199</v>
      </c>
      <c r="B149" s="167">
        <v>11123</v>
      </c>
      <c r="C149" s="167" t="str">
        <f t="shared" si="2"/>
        <v>11123N02</v>
      </c>
      <c r="D149" s="158" t="s">
        <v>1790</v>
      </c>
      <c r="E149" s="157">
        <v>45</v>
      </c>
      <c r="F149" s="157">
        <v>0</v>
      </c>
      <c r="G149" s="157" t="s">
        <v>1626</v>
      </c>
      <c r="H149" s="158" t="s">
        <v>1671</v>
      </c>
      <c r="I149" s="159" t="s">
        <v>1638</v>
      </c>
      <c r="J149" s="160" t="s">
        <v>553</v>
      </c>
    </row>
    <row r="150" spans="1:10" ht="25.5">
      <c r="A150" s="155">
        <v>202</v>
      </c>
      <c r="B150" s="167">
        <v>11123</v>
      </c>
      <c r="C150" s="167" t="str">
        <f t="shared" si="2"/>
        <v>11123N03</v>
      </c>
      <c r="D150" s="158" t="s">
        <v>1791</v>
      </c>
      <c r="E150" s="157">
        <v>45</v>
      </c>
      <c r="F150" s="157">
        <v>0</v>
      </c>
      <c r="G150" s="157" t="s">
        <v>1626</v>
      </c>
      <c r="H150" s="158" t="s">
        <v>838</v>
      </c>
      <c r="I150" s="159" t="s">
        <v>1638</v>
      </c>
      <c r="J150" s="160" t="s">
        <v>553</v>
      </c>
    </row>
    <row r="151" spans="1:10" s="68" customFormat="1" ht="25.5">
      <c r="A151" s="155">
        <v>205</v>
      </c>
      <c r="B151" s="167">
        <v>11123</v>
      </c>
      <c r="C151" s="167" t="str">
        <f t="shared" si="2"/>
        <v>11123N04</v>
      </c>
      <c r="D151" s="158" t="s">
        <v>1792</v>
      </c>
      <c r="E151" s="157">
        <v>45</v>
      </c>
      <c r="F151" s="157">
        <v>0</v>
      </c>
      <c r="G151" s="157" t="s">
        <v>1626</v>
      </c>
      <c r="H151" s="158" t="s">
        <v>1671</v>
      </c>
      <c r="I151" s="159" t="s">
        <v>1638</v>
      </c>
      <c r="J151" s="160" t="s">
        <v>553</v>
      </c>
    </row>
    <row r="152" spans="1:10" ht="25.5">
      <c r="A152" s="155">
        <v>208</v>
      </c>
      <c r="B152" s="167">
        <v>11456</v>
      </c>
      <c r="C152" s="167" t="str">
        <f t="shared" si="2"/>
        <v>11456N01</v>
      </c>
      <c r="D152" s="158" t="s">
        <v>1793</v>
      </c>
      <c r="E152" s="157">
        <v>45</v>
      </c>
      <c r="F152" s="157">
        <v>0</v>
      </c>
      <c r="G152" s="157" t="s">
        <v>1626</v>
      </c>
      <c r="H152" s="158" t="s">
        <v>676</v>
      </c>
      <c r="I152" s="159" t="s">
        <v>1673</v>
      </c>
      <c r="J152" s="160" t="s">
        <v>301</v>
      </c>
    </row>
    <row r="153" spans="1:10" ht="25.5">
      <c r="A153" s="155">
        <v>215</v>
      </c>
      <c r="B153" s="167">
        <v>11447</v>
      </c>
      <c r="C153" s="167" t="str">
        <f t="shared" si="2"/>
        <v>11447N01</v>
      </c>
      <c r="D153" s="158" t="s">
        <v>1794</v>
      </c>
      <c r="E153" s="161">
        <v>50</v>
      </c>
      <c r="F153" s="161">
        <v>0</v>
      </c>
      <c r="G153" s="161" t="s">
        <v>1626</v>
      </c>
      <c r="H153" s="161" t="s">
        <v>765</v>
      </c>
      <c r="I153" s="159" t="s">
        <v>1627</v>
      </c>
      <c r="J153" s="160" t="s">
        <v>451</v>
      </c>
    </row>
    <row r="154" spans="1:10" ht="25.5">
      <c r="A154" s="155">
        <v>216</v>
      </c>
      <c r="B154" s="167">
        <v>11447</v>
      </c>
      <c r="C154" s="167" t="str">
        <f t="shared" si="2"/>
        <v>11447N02</v>
      </c>
      <c r="D154" s="158" t="s">
        <v>1795</v>
      </c>
      <c r="E154" s="161">
        <v>50</v>
      </c>
      <c r="F154" s="161">
        <v>0</v>
      </c>
      <c r="G154" s="161" t="s">
        <v>1626</v>
      </c>
      <c r="H154" s="161" t="s">
        <v>765</v>
      </c>
      <c r="I154" s="159" t="s">
        <v>1627</v>
      </c>
      <c r="J154" s="160" t="s">
        <v>451</v>
      </c>
    </row>
    <row r="155" spans="1:10" ht="25.5">
      <c r="A155" s="155">
        <v>219</v>
      </c>
      <c r="B155" s="167">
        <v>11239</v>
      </c>
      <c r="C155" s="167" t="str">
        <f t="shared" si="2"/>
        <v>11239N01</v>
      </c>
      <c r="D155" s="158" t="s">
        <v>1796</v>
      </c>
      <c r="E155" s="161">
        <v>50</v>
      </c>
      <c r="F155" s="161">
        <v>0</v>
      </c>
      <c r="G155" s="161" t="s">
        <v>1626</v>
      </c>
      <c r="H155" s="161" t="s">
        <v>1797</v>
      </c>
      <c r="I155" s="159" t="s">
        <v>1627</v>
      </c>
      <c r="J155" s="160" t="s">
        <v>451</v>
      </c>
    </row>
    <row r="156" spans="1:10" ht="25.5">
      <c r="A156" s="155">
        <v>220</v>
      </c>
      <c r="B156" s="167">
        <v>11239</v>
      </c>
      <c r="C156" s="167" t="str">
        <f t="shared" si="2"/>
        <v>11239N02</v>
      </c>
      <c r="D156" s="158" t="s">
        <v>1798</v>
      </c>
      <c r="E156" s="161">
        <v>50</v>
      </c>
      <c r="F156" s="161">
        <v>0</v>
      </c>
      <c r="G156" s="161" t="s">
        <v>1626</v>
      </c>
      <c r="H156" s="161" t="s">
        <v>1797</v>
      </c>
      <c r="I156" s="159" t="s">
        <v>1627</v>
      </c>
      <c r="J156" s="160" t="s">
        <v>451</v>
      </c>
    </row>
    <row r="157" spans="1:10" ht="25.5">
      <c r="A157" s="155">
        <v>221</v>
      </c>
      <c r="B157" s="167">
        <v>11215</v>
      </c>
      <c r="C157" s="167" t="str">
        <f t="shared" si="2"/>
        <v>11215N01</v>
      </c>
      <c r="D157" s="158" t="s">
        <v>1799</v>
      </c>
      <c r="E157" s="161">
        <v>45</v>
      </c>
      <c r="F157" s="161">
        <v>0</v>
      </c>
      <c r="G157" s="161" t="s">
        <v>1626</v>
      </c>
      <c r="H157" s="161" t="s">
        <v>634</v>
      </c>
      <c r="I157" s="159" t="s">
        <v>1673</v>
      </c>
      <c r="J157" s="160" t="s">
        <v>301</v>
      </c>
    </row>
    <row r="158" spans="1:10">
      <c r="A158" s="155">
        <v>1</v>
      </c>
      <c r="B158" s="167">
        <v>12409</v>
      </c>
      <c r="C158" s="167" t="str">
        <f t="shared" si="2"/>
        <v>12409N01</v>
      </c>
      <c r="D158" s="158" t="s">
        <v>3348</v>
      </c>
      <c r="E158" s="161">
        <v>45</v>
      </c>
      <c r="F158" s="161">
        <v>0</v>
      </c>
      <c r="G158" s="161" t="s">
        <v>1626</v>
      </c>
      <c r="H158" s="161" t="s">
        <v>579</v>
      </c>
      <c r="I158" s="159" t="s">
        <v>1638</v>
      </c>
      <c r="J158" s="160" t="s">
        <v>334</v>
      </c>
    </row>
    <row r="159" spans="1:10" s="68" customFormat="1" ht="25.5">
      <c r="A159" s="155">
        <v>8</v>
      </c>
      <c r="B159" s="167">
        <v>12217</v>
      </c>
      <c r="C159" s="167" t="str">
        <f t="shared" si="2"/>
        <v>12217N01</v>
      </c>
      <c r="D159" s="158" t="s">
        <v>1800</v>
      </c>
      <c r="E159" s="161">
        <v>45</v>
      </c>
      <c r="F159" s="161">
        <v>0</v>
      </c>
      <c r="G159" s="161" t="s">
        <v>1626</v>
      </c>
      <c r="H159" s="161" t="s">
        <v>1801</v>
      </c>
      <c r="I159" s="159" t="s">
        <v>1802</v>
      </c>
      <c r="J159" s="160" t="s">
        <v>451</v>
      </c>
    </row>
    <row r="160" spans="1:10">
      <c r="A160" s="155">
        <v>12</v>
      </c>
      <c r="B160" s="167">
        <v>12218</v>
      </c>
      <c r="C160" s="167" t="str">
        <f t="shared" si="2"/>
        <v>12218N01</v>
      </c>
      <c r="D160" s="158" t="s">
        <v>1803</v>
      </c>
      <c r="E160" s="161">
        <v>40</v>
      </c>
      <c r="F160" s="161">
        <v>0</v>
      </c>
      <c r="G160" s="161" t="s">
        <v>1626</v>
      </c>
      <c r="H160" s="161" t="s">
        <v>1804</v>
      </c>
      <c r="I160" s="159" t="s">
        <v>1627</v>
      </c>
      <c r="J160" s="160" t="s">
        <v>334</v>
      </c>
    </row>
    <row r="161" spans="1:10">
      <c r="A161" s="155">
        <v>13</v>
      </c>
      <c r="B161" s="167">
        <v>12415</v>
      </c>
      <c r="C161" s="167" t="str">
        <f t="shared" si="2"/>
        <v>12415N01</v>
      </c>
      <c r="D161" s="158" t="s">
        <v>1805</v>
      </c>
      <c r="E161" s="161">
        <v>45</v>
      </c>
      <c r="F161" s="161">
        <v>0</v>
      </c>
      <c r="G161" s="161" t="s">
        <v>1626</v>
      </c>
      <c r="H161" s="161" t="s">
        <v>860</v>
      </c>
      <c r="I161" s="159" t="s">
        <v>1627</v>
      </c>
      <c r="J161" s="160" t="s">
        <v>334</v>
      </c>
    </row>
    <row r="162" spans="1:10" ht="25.5">
      <c r="A162" s="155">
        <v>14</v>
      </c>
      <c r="B162" s="167">
        <v>12213</v>
      </c>
      <c r="C162" s="167" t="str">
        <f t="shared" si="2"/>
        <v>12213N01</v>
      </c>
      <c r="D162" s="158" t="s">
        <v>1806</v>
      </c>
      <c r="E162" s="157">
        <v>45</v>
      </c>
      <c r="F162" s="157">
        <v>0</v>
      </c>
      <c r="G162" s="157" t="s">
        <v>1626</v>
      </c>
      <c r="H162" s="158" t="s">
        <v>647</v>
      </c>
      <c r="I162" s="159" t="s">
        <v>1807</v>
      </c>
      <c r="J162" s="160" t="s">
        <v>334</v>
      </c>
    </row>
    <row r="163" spans="1:10" s="57" customFormat="1">
      <c r="A163" s="155">
        <v>15</v>
      </c>
      <c r="B163" s="167">
        <v>12313</v>
      </c>
      <c r="C163" s="167" t="str">
        <f t="shared" si="2"/>
        <v>12313N01</v>
      </c>
      <c r="D163" s="158" t="s">
        <v>1808</v>
      </c>
      <c r="E163" s="157">
        <v>30</v>
      </c>
      <c r="F163" s="157">
        <v>0</v>
      </c>
      <c r="G163" s="157" t="s">
        <v>1626</v>
      </c>
      <c r="H163" s="158" t="s">
        <v>595</v>
      </c>
      <c r="I163" s="159" t="s">
        <v>1673</v>
      </c>
      <c r="J163" s="160" t="s">
        <v>334</v>
      </c>
    </row>
    <row r="164" spans="1:10">
      <c r="A164" s="155">
        <v>16</v>
      </c>
      <c r="B164" s="167">
        <v>12208</v>
      </c>
      <c r="C164" s="167" t="str">
        <f t="shared" si="2"/>
        <v>12208N01</v>
      </c>
      <c r="D164" s="158" t="s">
        <v>1809</v>
      </c>
      <c r="E164" s="161">
        <v>45</v>
      </c>
      <c r="F164" s="161">
        <v>0</v>
      </c>
      <c r="G164" s="161" t="s">
        <v>1626</v>
      </c>
      <c r="H164" s="161" t="s">
        <v>689</v>
      </c>
      <c r="I164" s="159" t="s">
        <v>1638</v>
      </c>
      <c r="J164" s="160" t="s">
        <v>451</v>
      </c>
    </row>
    <row r="165" spans="1:10" ht="25.5">
      <c r="A165" s="155">
        <v>20</v>
      </c>
      <c r="B165" s="167">
        <v>12316</v>
      </c>
      <c r="C165" s="167" t="str">
        <f t="shared" si="2"/>
        <v>12316N01</v>
      </c>
      <c r="D165" s="158" t="s">
        <v>1810</v>
      </c>
      <c r="E165" s="161">
        <v>30</v>
      </c>
      <c r="F165" s="161">
        <v>0</v>
      </c>
      <c r="G165" s="161" t="s">
        <v>1626</v>
      </c>
      <c r="H165" s="161" t="s">
        <v>757</v>
      </c>
      <c r="I165" s="159" t="s">
        <v>1638</v>
      </c>
      <c r="J165" s="160" t="s">
        <v>334</v>
      </c>
    </row>
    <row r="166" spans="1:10">
      <c r="A166" s="155">
        <v>23</v>
      </c>
      <c r="B166" s="167">
        <v>12420</v>
      </c>
      <c r="C166" s="167" t="str">
        <f t="shared" si="2"/>
        <v>12420N02</v>
      </c>
      <c r="D166" s="158" t="s">
        <v>1811</v>
      </c>
      <c r="E166" s="161">
        <v>25</v>
      </c>
      <c r="F166" s="161">
        <v>0</v>
      </c>
      <c r="G166" s="161" t="s">
        <v>1626</v>
      </c>
      <c r="H166" s="161" t="s">
        <v>760</v>
      </c>
      <c r="I166" s="159" t="s">
        <v>1638</v>
      </c>
      <c r="J166" s="160" t="s">
        <v>334</v>
      </c>
    </row>
    <row r="167" spans="1:10">
      <c r="A167" s="155">
        <v>26</v>
      </c>
      <c r="B167" s="167">
        <v>12420</v>
      </c>
      <c r="C167" s="167" t="str">
        <f t="shared" si="2"/>
        <v>12420N01</v>
      </c>
      <c r="D167" s="158" t="s">
        <v>1812</v>
      </c>
      <c r="E167" s="157">
        <v>45</v>
      </c>
      <c r="F167" s="157">
        <v>0</v>
      </c>
      <c r="G167" s="157" t="s">
        <v>1626</v>
      </c>
      <c r="H167" s="158" t="s">
        <v>760</v>
      </c>
      <c r="I167" s="159" t="s">
        <v>1638</v>
      </c>
      <c r="J167" s="160" t="s">
        <v>451</v>
      </c>
    </row>
    <row r="168" spans="1:10" s="68" customFormat="1">
      <c r="A168" s="155">
        <v>30</v>
      </c>
      <c r="B168" s="167">
        <v>12403</v>
      </c>
      <c r="C168" s="167" t="str">
        <f t="shared" si="2"/>
        <v>12403N01</v>
      </c>
      <c r="D168" s="158" t="s">
        <v>1813</v>
      </c>
      <c r="E168" s="157">
        <v>45</v>
      </c>
      <c r="F168" s="157">
        <v>0</v>
      </c>
      <c r="G168" s="157" t="s">
        <v>1626</v>
      </c>
      <c r="H168" s="158" t="s">
        <v>760</v>
      </c>
      <c r="I168" s="159" t="s">
        <v>1627</v>
      </c>
      <c r="J168" s="160" t="s">
        <v>553</v>
      </c>
    </row>
    <row r="169" spans="1:10">
      <c r="A169" s="155">
        <v>31</v>
      </c>
      <c r="B169" s="167">
        <v>12403</v>
      </c>
      <c r="C169" s="167" t="str">
        <f t="shared" si="2"/>
        <v>12403N02</v>
      </c>
      <c r="D169" s="158" t="s">
        <v>1814</v>
      </c>
      <c r="E169" s="157">
        <v>45</v>
      </c>
      <c r="F169" s="157">
        <v>0</v>
      </c>
      <c r="G169" s="157" t="s">
        <v>1626</v>
      </c>
      <c r="H169" s="158" t="s">
        <v>770</v>
      </c>
      <c r="I169" s="159" t="s">
        <v>1627</v>
      </c>
      <c r="J169" s="160" t="s">
        <v>553</v>
      </c>
    </row>
    <row r="170" spans="1:10" s="57" customFormat="1" ht="25.5">
      <c r="A170" s="155">
        <v>32</v>
      </c>
      <c r="B170" s="167">
        <v>12401</v>
      </c>
      <c r="C170" s="167" t="str">
        <f t="shared" si="2"/>
        <v>12401N08</v>
      </c>
      <c r="D170" s="158" t="s">
        <v>1815</v>
      </c>
      <c r="E170" s="161">
        <v>50</v>
      </c>
      <c r="F170" s="161">
        <v>0</v>
      </c>
      <c r="G170" s="161" t="s">
        <v>1626</v>
      </c>
      <c r="H170" s="158" t="s">
        <v>716</v>
      </c>
      <c r="I170" s="159" t="s">
        <v>1638</v>
      </c>
      <c r="J170" s="160" t="s">
        <v>553</v>
      </c>
    </row>
    <row r="171" spans="1:10">
      <c r="A171" s="155">
        <v>36</v>
      </c>
      <c r="B171" s="167">
        <v>12401</v>
      </c>
      <c r="C171" s="167" t="str">
        <f t="shared" si="2"/>
        <v>12401N09</v>
      </c>
      <c r="D171" s="158" t="s">
        <v>1816</v>
      </c>
      <c r="E171" s="157">
        <v>50</v>
      </c>
      <c r="F171" s="157">
        <v>0</v>
      </c>
      <c r="G171" s="157" t="s">
        <v>1626</v>
      </c>
      <c r="H171" s="158" t="s">
        <v>1817</v>
      </c>
      <c r="I171" s="159" t="s">
        <v>1638</v>
      </c>
      <c r="J171" s="160" t="s">
        <v>553</v>
      </c>
    </row>
    <row r="172" spans="1:10">
      <c r="A172" s="155">
        <v>40</v>
      </c>
      <c r="B172" s="167">
        <v>12401</v>
      </c>
      <c r="C172" s="167" t="str">
        <f t="shared" si="2"/>
        <v>12401N10</v>
      </c>
      <c r="D172" s="158" t="s">
        <v>1818</v>
      </c>
      <c r="E172" s="157">
        <v>50</v>
      </c>
      <c r="F172" s="157">
        <v>0</v>
      </c>
      <c r="G172" s="157" t="s">
        <v>1626</v>
      </c>
      <c r="H172" s="158" t="s">
        <v>1819</v>
      </c>
      <c r="I172" s="159" t="s">
        <v>1638</v>
      </c>
      <c r="J172" s="160" t="s">
        <v>553</v>
      </c>
    </row>
    <row r="173" spans="1:10">
      <c r="A173" s="155">
        <v>44</v>
      </c>
      <c r="B173" s="167">
        <v>12401</v>
      </c>
      <c r="C173" s="167" t="str">
        <f t="shared" si="2"/>
        <v>12401N11</v>
      </c>
      <c r="D173" s="158" t="s">
        <v>1820</v>
      </c>
      <c r="E173" s="157">
        <v>50</v>
      </c>
      <c r="F173" s="157">
        <v>0</v>
      </c>
      <c r="G173" s="157" t="s">
        <v>1626</v>
      </c>
      <c r="H173" s="158" t="s">
        <v>839</v>
      </c>
      <c r="I173" s="159" t="s">
        <v>1638</v>
      </c>
      <c r="J173" s="160" t="s">
        <v>553</v>
      </c>
    </row>
    <row r="174" spans="1:10" ht="25.5">
      <c r="A174" s="155">
        <v>48</v>
      </c>
      <c r="B174" s="167">
        <v>12215</v>
      </c>
      <c r="C174" s="167" t="str">
        <f t="shared" si="2"/>
        <v>12215N01</v>
      </c>
      <c r="D174" s="158" t="s">
        <v>1821</v>
      </c>
      <c r="E174" s="157">
        <v>45</v>
      </c>
      <c r="F174" s="157">
        <v>0</v>
      </c>
      <c r="G174" s="157" t="s">
        <v>1626</v>
      </c>
      <c r="H174" s="158" t="s">
        <v>648</v>
      </c>
      <c r="I174" s="159" t="s">
        <v>1638</v>
      </c>
      <c r="J174" s="160" t="s">
        <v>451</v>
      </c>
    </row>
    <row r="175" spans="1:10" ht="25.5">
      <c r="A175" s="155">
        <v>52</v>
      </c>
      <c r="B175" s="167">
        <v>12212</v>
      </c>
      <c r="C175" s="167" t="str">
        <f t="shared" si="2"/>
        <v>12212N01</v>
      </c>
      <c r="D175" s="158" t="s">
        <v>1822</v>
      </c>
      <c r="E175" s="157">
        <v>40</v>
      </c>
      <c r="F175" s="157">
        <v>0</v>
      </c>
      <c r="G175" s="157" t="s">
        <v>1626</v>
      </c>
      <c r="H175" s="158" t="s">
        <v>783</v>
      </c>
      <c r="I175" s="159" t="s">
        <v>1807</v>
      </c>
      <c r="J175" s="160" t="s">
        <v>334</v>
      </c>
    </row>
    <row r="176" spans="1:10" ht="25.5">
      <c r="A176" s="155">
        <v>53</v>
      </c>
      <c r="B176" s="167">
        <v>12105</v>
      </c>
      <c r="C176" s="167" t="str">
        <f t="shared" si="2"/>
        <v>12105N01</v>
      </c>
      <c r="D176" s="158" t="s">
        <v>1823</v>
      </c>
      <c r="E176" s="157">
        <v>40</v>
      </c>
      <c r="F176" s="157">
        <v>0</v>
      </c>
      <c r="G176" s="157" t="s">
        <v>1626</v>
      </c>
      <c r="H176" s="158" t="s">
        <v>1824</v>
      </c>
      <c r="I176" s="159" t="s">
        <v>1627</v>
      </c>
      <c r="J176" s="160" t="s">
        <v>451</v>
      </c>
    </row>
    <row r="177" spans="1:10">
      <c r="A177" s="155">
        <v>54</v>
      </c>
      <c r="B177" s="167">
        <v>12117</v>
      </c>
      <c r="C177" s="167" t="str">
        <f t="shared" si="2"/>
        <v>12117N02</v>
      </c>
      <c r="D177" s="158" t="s">
        <v>1825</v>
      </c>
      <c r="E177" s="157">
        <v>55</v>
      </c>
      <c r="F177" s="157">
        <v>0</v>
      </c>
      <c r="G177" s="157" t="s">
        <v>1626</v>
      </c>
      <c r="H177" s="158" t="s">
        <v>1826</v>
      </c>
      <c r="I177" s="159" t="s">
        <v>1627</v>
      </c>
      <c r="J177" s="160" t="s">
        <v>553</v>
      </c>
    </row>
    <row r="178" spans="1:10" ht="25.5">
      <c r="A178" s="155">
        <v>55</v>
      </c>
      <c r="B178" s="167">
        <v>12117</v>
      </c>
      <c r="C178" s="167" t="str">
        <f t="shared" si="2"/>
        <v>12117N03</v>
      </c>
      <c r="D178" s="158" t="s">
        <v>1827</v>
      </c>
      <c r="E178" s="157">
        <v>50</v>
      </c>
      <c r="F178" s="157">
        <v>0</v>
      </c>
      <c r="G178" s="157" t="s">
        <v>1626</v>
      </c>
      <c r="H178" s="158" t="s">
        <v>1824</v>
      </c>
      <c r="I178" s="159" t="s">
        <v>1650</v>
      </c>
      <c r="J178" s="160" t="s">
        <v>3346</v>
      </c>
    </row>
    <row r="179" spans="1:10" ht="25.5">
      <c r="A179" s="155">
        <v>56</v>
      </c>
      <c r="B179" s="167">
        <v>12117</v>
      </c>
      <c r="C179" s="167" t="str">
        <f t="shared" si="2"/>
        <v>12117N04</v>
      </c>
      <c r="D179" s="158" t="s">
        <v>1828</v>
      </c>
      <c r="E179" s="157">
        <v>50</v>
      </c>
      <c r="F179" s="157">
        <v>0</v>
      </c>
      <c r="G179" s="157" t="s">
        <v>1626</v>
      </c>
      <c r="H179" s="158" t="s">
        <v>785</v>
      </c>
      <c r="I179" s="159" t="s">
        <v>1650</v>
      </c>
      <c r="J179" s="160" t="s">
        <v>3346</v>
      </c>
    </row>
    <row r="180" spans="1:10" s="68" customFormat="1" ht="25.5">
      <c r="A180" s="155">
        <v>57</v>
      </c>
      <c r="B180" s="167">
        <v>12117</v>
      </c>
      <c r="C180" s="167" t="str">
        <f t="shared" si="2"/>
        <v>12117N05</v>
      </c>
      <c r="D180" s="158" t="s">
        <v>1829</v>
      </c>
      <c r="E180" s="157">
        <v>50</v>
      </c>
      <c r="F180" s="157">
        <v>0</v>
      </c>
      <c r="G180" s="157" t="s">
        <v>1626</v>
      </c>
      <c r="H180" s="158" t="s">
        <v>763</v>
      </c>
      <c r="I180" s="159" t="s">
        <v>1650</v>
      </c>
      <c r="J180" s="160" t="s">
        <v>3346</v>
      </c>
    </row>
    <row r="181" spans="1:10">
      <c r="A181" s="155">
        <v>58</v>
      </c>
      <c r="B181" s="167">
        <v>12117</v>
      </c>
      <c r="C181" s="167" t="str">
        <f t="shared" si="2"/>
        <v>12117N06</v>
      </c>
      <c r="D181" s="158" t="s">
        <v>1830</v>
      </c>
      <c r="E181" s="157">
        <v>50</v>
      </c>
      <c r="F181" s="157">
        <v>0</v>
      </c>
      <c r="G181" s="157" t="s">
        <v>1626</v>
      </c>
      <c r="H181" s="158" t="s">
        <v>784</v>
      </c>
      <c r="I181" s="159" t="s">
        <v>1650</v>
      </c>
      <c r="J181" s="160" t="s">
        <v>3346</v>
      </c>
    </row>
    <row r="182" spans="1:10" ht="25.5">
      <c r="A182" s="155">
        <v>59</v>
      </c>
      <c r="B182" s="167">
        <v>12333</v>
      </c>
      <c r="C182" s="167" t="str">
        <f t="shared" si="2"/>
        <v>12333N01</v>
      </c>
      <c r="D182" s="158" t="s">
        <v>1831</v>
      </c>
      <c r="E182" s="157">
        <v>45</v>
      </c>
      <c r="F182" s="157">
        <v>0</v>
      </c>
      <c r="G182" s="157" t="s">
        <v>1626</v>
      </c>
      <c r="H182" s="158" t="s">
        <v>787</v>
      </c>
      <c r="I182" s="159" t="s">
        <v>1644</v>
      </c>
      <c r="J182" s="160" t="s">
        <v>451</v>
      </c>
    </row>
    <row r="183" spans="1:10">
      <c r="A183" s="155">
        <v>62</v>
      </c>
      <c r="B183" s="167">
        <v>12113</v>
      </c>
      <c r="C183" s="167" t="str">
        <f t="shared" si="2"/>
        <v>12113N01</v>
      </c>
      <c r="D183" s="158" t="s">
        <v>1832</v>
      </c>
      <c r="E183" s="157">
        <v>55</v>
      </c>
      <c r="F183" s="157">
        <v>0</v>
      </c>
      <c r="G183" s="157" t="s">
        <v>1626</v>
      </c>
      <c r="H183" s="158" t="s">
        <v>1826</v>
      </c>
      <c r="I183" s="159" t="s">
        <v>1650</v>
      </c>
      <c r="J183" s="160" t="s">
        <v>3346</v>
      </c>
    </row>
    <row r="184" spans="1:10">
      <c r="A184" s="155">
        <v>63</v>
      </c>
      <c r="B184" s="167">
        <v>12113</v>
      </c>
      <c r="C184" s="167" t="str">
        <f t="shared" si="2"/>
        <v>12113N02</v>
      </c>
      <c r="D184" s="158" t="s">
        <v>1833</v>
      </c>
      <c r="E184" s="157">
        <v>55</v>
      </c>
      <c r="F184" s="157">
        <v>0</v>
      </c>
      <c r="G184" s="157" t="s">
        <v>1626</v>
      </c>
      <c r="H184" s="158" t="s">
        <v>812</v>
      </c>
      <c r="I184" s="159" t="s">
        <v>1650</v>
      </c>
      <c r="J184" s="160" t="s">
        <v>3346</v>
      </c>
    </row>
    <row r="185" spans="1:10">
      <c r="A185" s="155">
        <v>64</v>
      </c>
      <c r="B185" s="167">
        <v>12113</v>
      </c>
      <c r="C185" s="167" t="str">
        <f t="shared" si="2"/>
        <v>12113N03</v>
      </c>
      <c r="D185" s="158" t="s">
        <v>1834</v>
      </c>
      <c r="E185" s="157">
        <v>55</v>
      </c>
      <c r="F185" s="157">
        <v>0</v>
      </c>
      <c r="G185" s="157" t="s">
        <v>1626</v>
      </c>
      <c r="H185" s="158" t="s">
        <v>786</v>
      </c>
      <c r="I185" s="159" t="s">
        <v>1650</v>
      </c>
      <c r="J185" s="160" t="s">
        <v>3346</v>
      </c>
    </row>
    <row r="186" spans="1:10" s="57" customFormat="1">
      <c r="A186" s="155">
        <v>65</v>
      </c>
      <c r="B186" s="167">
        <v>12113</v>
      </c>
      <c r="C186" s="167" t="str">
        <f t="shared" si="2"/>
        <v>12113N04</v>
      </c>
      <c r="D186" s="158" t="s">
        <v>1835</v>
      </c>
      <c r="E186" s="157">
        <v>55</v>
      </c>
      <c r="F186" s="157">
        <v>0</v>
      </c>
      <c r="G186" s="157" t="s">
        <v>1626</v>
      </c>
      <c r="H186" s="158" t="s">
        <v>786</v>
      </c>
      <c r="I186" s="159" t="s">
        <v>1650</v>
      </c>
      <c r="J186" s="160" t="s">
        <v>3346</v>
      </c>
    </row>
    <row r="187" spans="1:10">
      <c r="A187" s="155">
        <v>66</v>
      </c>
      <c r="B187" s="167">
        <v>12113</v>
      </c>
      <c r="C187" s="167" t="str">
        <f t="shared" si="2"/>
        <v>12113N05</v>
      </c>
      <c r="D187" s="158" t="s">
        <v>1836</v>
      </c>
      <c r="E187" s="157">
        <v>55</v>
      </c>
      <c r="F187" s="157">
        <v>0</v>
      </c>
      <c r="G187" s="157" t="s">
        <v>1626</v>
      </c>
      <c r="H187" s="158" t="s">
        <v>594</v>
      </c>
      <c r="I187" s="159" t="s">
        <v>1650</v>
      </c>
      <c r="J187" s="160" t="s">
        <v>3346</v>
      </c>
    </row>
    <row r="188" spans="1:10">
      <c r="A188" s="155">
        <v>67</v>
      </c>
      <c r="B188" s="167">
        <v>12113</v>
      </c>
      <c r="C188" s="167" t="str">
        <f t="shared" si="2"/>
        <v>12113N06</v>
      </c>
      <c r="D188" s="158" t="s">
        <v>1837</v>
      </c>
      <c r="E188" s="157">
        <v>65</v>
      </c>
      <c r="F188" s="157">
        <v>0</v>
      </c>
      <c r="G188" s="157" t="s">
        <v>1626</v>
      </c>
      <c r="H188" s="158" t="s">
        <v>812</v>
      </c>
      <c r="I188" s="159" t="s">
        <v>1650</v>
      </c>
      <c r="J188" s="160" t="s">
        <v>3346</v>
      </c>
    </row>
    <row r="189" spans="1:10" ht="25.5">
      <c r="A189" s="155">
        <v>68</v>
      </c>
      <c r="B189" s="167">
        <v>12113</v>
      </c>
      <c r="C189" s="167" t="str">
        <f t="shared" si="2"/>
        <v>12113N07</v>
      </c>
      <c r="D189" s="158" t="s">
        <v>1838</v>
      </c>
      <c r="E189" s="157">
        <v>55</v>
      </c>
      <c r="F189" s="157">
        <v>0</v>
      </c>
      <c r="G189" s="157" t="s">
        <v>1626</v>
      </c>
      <c r="H189" s="158" t="s">
        <v>648</v>
      </c>
      <c r="I189" s="159" t="s">
        <v>1650</v>
      </c>
      <c r="J189" s="160" t="s">
        <v>3346</v>
      </c>
    </row>
    <row r="190" spans="1:10" s="68" customFormat="1">
      <c r="A190" s="155">
        <v>69</v>
      </c>
      <c r="B190" s="167">
        <v>12113</v>
      </c>
      <c r="C190" s="167" t="str">
        <f t="shared" si="2"/>
        <v>12113N08</v>
      </c>
      <c r="D190" s="158" t="s">
        <v>1839</v>
      </c>
      <c r="E190" s="157">
        <v>55</v>
      </c>
      <c r="F190" s="157">
        <v>0</v>
      </c>
      <c r="G190" s="157" t="s">
        <v>1626</v>
      </c>
      <c r="H190" s="158" t="s">
        <v>1804</v>
      </c>
      <c r="I190" s="159" t="s">
        <v>1650</v>
      </c>
      <c r="J190" s="160" t="s">
        <v>3346</v>
      </c>
    </row>
    <row r="191" spans="1:10" ht="25.5">
      <c r="A191" s="155">
        <v>70</v>
      </c>
      <c r="B191" s="167">
        <v>12101</v>
      </c>
      <c r="C191" s="167" t="str">
        <f t="shared" si="2"/>
        <v>12101N01</v>
      </c>
      <c r="D191" s="158" t="s">
        <v>1840</v>
      </c>
      <c r="E191" s="157">
        <v>30</v>
      </c>
      <c r="F191" s="157">
        <v>0</v>
      </c>
      <c r="G191" s="157" t="s">
        <v>1626</v>
      </c>
      <c r="H191" s="158" t="s">
        <v>763</v>
      </c>
      <c r="I191" s="159" t="s">
        <v>1627</v>
      </c>
      <c r="J191" s="160" t="s">
        <v>553</v>
      </c>
    </row>
    <row r="192" spans="1:10" ht="25.5">
      <c r="A192" s="155">
        <v>71</v>
      </c>
      <c r="B192" s="167">
        <v>12332</v>
      </c>
      <c r="C192" s="167" t="str">
        <f t="shared" si="2"/>
        <v>12332N01</v>
      </c>
      <c r="D192" s="158" t="s">
        <v>1841</v>
      </c>
      <c r="E192" s="157">
        <v>30</v>
      </c>
      <c r="F192" s="157">
        <v>0</v>
      </c>
      <c r="G192" s="157" t="s">
        <v>1626</v>
      </c>
      <c r="H192" s="158" t="s">
        <v>644</v>
      </c>
      <c r="I192" s="159" t="s">
        <v>1638</v>
      </c>
      <c r="J192" s="160" t="s">
        <v>451</v>
      </c>
    </row>
    <row r="193" spans="1:10" s="57" customFormat="1">
      <c r="A193" s="155">
        <v>74</v>
      </c>
      <c r="B193" s="167">
        <v>12214</v>
      </c>
      <c r="C193" s="167" t="str">
        <f t="shared" si="2"/>
        <v>12214N01</v>
      </c>
      <c r="D193" s="158" t="s">
        <v>1842</v>
      </c>
      <c r="E193" s="157">
        <v>45</v>
      </c>
      <c r="F193" s="157">
        <v>0</v>
      </c>
      <c r="G193" s="157" t="s">
        <v>1626</v>
      </c>
      <c r="H193" s="158" t="s">
        <v>814</v>
      </c>
      <c r="I193" s="159" t="s">
        <v>1638</v>
      </c>
      <c r="J193" s="160" t="s">
        <v>451</v>
      </c>
    </row>
    <row r="194" spans="1:10">
      <c r="A194" s="155">
        <v>78</v>
      </c>
      <c r="B194" s="167">
        <v>12412</v>
      </c>
      <c r="C194" s="167" t="str">
        <f t="shared" ref="C194:C257" si="3">B194&amp;LEFT(RIGHT(D194,4),3)</f>
        <v>12412N01</v>
      </c>
      <c r="D194" s="158" t="s">
        <v>1843</v>
      </c>
      <c r="E194" s="157">
        <v>45</v>
      </c>
      <c r="F194" s="157">
        <v>0</v>
      </c>
      <c r="G194" s="157" t="s">
        <v>1626</v>
      </c>
      <c r="H194" s="158" t="s">
        <v>839</v>
      </c>
      <c r="I194" s="159" t="s">
        <v>1638</v>
      </c>
      <c r="J194" s="160" t="s">
        <v>451</v>
      </c>
    </row>
    <row r="195" spans="1:10">
      <c r="A195" s="155">
        <v>82</v>
      </c>
      <c r="B195" s="167">
        <v>12339</v>
      </c>
      <c r="C195" s="167" t="str">
        <f t="shared" si="3"/>
        <v>12339N01</v>
      </c>
      <c r="D195" s="158" t="s">
        <v>1844</v>
      </c>
      <c r="E195" s="157">
        <v>30</v>
      </c>
      <c r="F195" s="157">
        <v>0</v>
      </c>
      <c r="G195" s="157" t="s">
        <v>1626</v>
      </c>
      <c r="H195" s="158" t="s">
        <v>596</v>
      </c>
      <c r="I195" s="159" t="s">
        <v>1627</v>
      </c>
      <c r="J195" s="160" t="s">
        <v>334</v>
      </c>
    </row>
    <row r="196" spans="1:10">
      <c r="A196" s="155">
        <v>83</v>
      </c>
      <c r="B196" s="167">
        <v>12325</v>
      </c>
      <c r="C196" s="167" t="str">
        <f t="shared" si="3"/>
        <v>12325N01</v>
      </c>
      <c r="D196" s="158" t="s">
        <v>1845</v>
      </c>
      <c r="E196" s="157">
        <v>40</v>
      </c>
      <c r="F196" s="157">
        <v>0</v>
      </c>
      <c r="G196" s="157" t="s">
        <v>1626</v>
      </c>
      <c r="H196" s="158" t="s">
        <v>850</v>
      </c>
      <c r="I196" s="159" t="s">
        <v>1627</v>
      </c>
      <c r="J196" s="160" t="s">
        <v>451</v>
      </c>
    </row>
    <row r="197" spans="1:10">
      <c r="A197" s="155">
        <v>84</v>
      </c>
      <c r="B197" s="167">
        <v>12106</v>
      </c>
      <c r="C197" s="167" t="str">
        <f t="shared" si="3"/>
        <v>12106N01</v>
      </c>
      <c r="D197" s="158" t="s">
        <v>1846</v>
      </c>
      <c r="E197" s="157">
        <v>45</v>
      </c>
      <c r="F197" s="157">
        <v>0</v>
      </c>
      <c r="G197" s="157" t="s">
        <v>1626</v>
      </c>
      <c r="H197" s="158" t="s">
        <v>784</v>
      </c>
      <c r="I197" s="159" t="s">
        <v>1638</v>
      </c>
      <c r="J197" s="160" t="s">
        <v>451</v>
      </c>
    </row>
    <row r="198" spans="1:10">
      <c r="A198" s="155">
        <v>88</v>
      </c>
      <c r="B198" s="167">
        <v>12335</v>
      </c>
      <c r="C198" s="167" t="str">
        <f t="shared" si="3"/>
        <v>12335N01</v>
      </c>
      <c r="D198" s="158" t="s">
        <v>1847</v>
      </c>
      <c r="E198" s="157">
        <v>30</v>
      </c>
      <c r="F198" s="157">
        <v>0</v>
      </c>
      <c r="G198" s="157" t="s">
        <v>1626</v>
      </c>
      <c r="H198" s="158" t="s">
        <v>896</v>
      </c>
      <c r="I198" s="159" t="s">
        <v>1638</v>
      </c>
      <c r="J198" s="160" t="s">
        <v>451</v>
      </c>
    </row>
    <row r="199" spans="1:10">
      <c r="A199" s="155">
        <v>91</v>
      </c>
      <c r="B199" s="167">
        <v>12107</v>
      </c>
      <c r="C199" s="167" t="str">
        <f t="shared" si="3"/>
        <v>12107N01</v>
      </c>
      <c r="D199" s="158" t="s">
        <v>1848</v>
      </c>
      <c r="E199" s="157">
        <v>45</v>
      </c>
      <c r="F199" s="157">
        <v>0</v>
      </c>
      <c r="G199" s="157" t="s">
        <v>1626</v>
      </c>
      <c r="H199" s="158" t="s">
        <v>812</v>
      </c>
      <c r="I199" s="159" t="s">
        <v>1627</v>
      </c>
      <c r="J199" s="160" t="s">
        <v>451</v>
      </c>
    </row>
    <row r="200" spans="1:10" s="70" customFormat="1">
      <c r="A200" s="155">
        <v>92</v>
      </c>
      <c r="B200" s="167">
        <v>12407</v>
      </c>
      <c r="C200" s="167" t="str">
        <f t="shared" si="3"/>
        <v>12407N01</v>
      </c>
      <c r="D200" s="158" t="s">
        <v>1849</v>
      </c>
      <c r="E200" s="157">
        <v>45</v>
      </c>
      <c r="F200" s="157">
        <v>0</v>
      </c>
      <c r="G200" s="157" t="s">
        <v>1626</v>
      </c>
      <c r="H200" s="158" t="s">
        <v>860</v>
      </c>
      <c r="I200" s="159" t="s">
        <v>1627</v>
      </c>
      <c r="J200" s="160" t="s">
        <v>334</v>
      </c>
    </row>
    <row r="201" spans="1:10" ht="25.5">
      <c r="A201" s="155">
        <v>93</v>
      </c>
      <c r="B201" s="167">
        <v>12405</v>
      </c>
      <c r="C201" s="167" t="str">
        <f t="shared" si="3"/>
        <v>12405N01</v>
      </c>
      <c r="D201" s="158" t="s">
        <v>1850</v>
      </c>
      <c r="E201" s="157">
        <v>45</v>
      </c>
      <c r="F201" s="157">
        <v>0</v>
      </c>
      <c r="G201" s="157" t="s">
        <v>1626</v>
      </c>
      <c r="H201" s="158" t="s">
        <v>716</v>
      </c>
      <c r="I201" s="159" t="s">
        <v>1638</v>
      </c>
      <c r="J201" s="160" t="s">
        <v>451</v>
      </c>
    </row>
    <row r="202" spans="1:10">
      <c r="A202" s="155">
        <v>97</v>
      </c>
      <c r="B202" s="167">
        <v>12406</v>
      </c>
      <c r="C202" s="167" t="str">
        <f t="shared" si="3"/>
        <v>12406N01</v>
      </c>
      <c r="D202" s="158" t="s">
        <v>1851</v>
      </c>
      <c r="E202" s="157">
        <v>45</v>
      </c>
      <c r="F202" s="157">
        <v>0</v>
      </c>
      <c r="G202" s="157" t="s">
        <v>1626</v>
      </c>
      <c r="H202" s="158" t="s">
        <v>843</v>
      </c>
      <c r="I202" s="159" t="s">
        <v>1638</v>
      </c>
      <c r="J202" s="160" t="s">
        <v>451</v>
      </c>
    </row>
    <row r="203" spans="1:10">
      <c r="A203" s="155">
        <v>101</v>
      </c>
      <c r="B203" s="167">
        <v>12337</v>
      </c>
      <c r="C203" s="167" t="str">
        <f t="shared" si="3"/>
        <v>12337N01</v>
      </c>
      <c r="D203" s="158" t="s">
        <v>1852</v>
      </c>
      <c r="E203" s="157">
        <v>30</v>
      </c>
      <c r="F203" s="157">
        <v>0</v>
      </c>
      <c r="G203" s="157" t="s">
        <v>1626</v>
      </c>
      <c r="H203" s="158" t="s">
        <v>1853</v>
      </c>
      <c r="I203" s="159" t="s">
        <v>1638</v>
      </c>
      <c r="J203" s="160" t="s">
        <v>334</v>
      </c>
    </row>
    <row r="204" spans="1:10" s="57" customFormat="1" ht="25.5">
      <c r="A204" s="155">
        <v>104</v>
      </c>
      <c r="B204" s="167">
        <v>12112</v>
      </c>
      <c r="C204" s="167" t="str">
        <f t="shared" si="3"/>
        <v>12112N01</v>
      </c>
      <c r="D204" s="158" t="s">
        <v>1854</v>
      </c>
      <c r="E204" s="157">
        <v>45</v>
      </c>
      <c r="F204" s="157">
        <v>0</v>
      </c>
      <c r="G204" s="157" t="s">
        <v>1626</v>
      </c>
      <c r="H204" s="158" t="s">
        <v>785</v>
      </c>
      <c r="I204" s="159" t="s">
        <v>1638</v>
      </c>
      <c r="J204" s="160" t="s">
        <v>451</v>
      </c>
    </row>
    <row r="205" spans="1:10">
      <c r="A205" s="155">
        <v>1</v>
      </c>
      <c r="B205" s="167">
        <v>13478</v>
      </c>
      <c r="C205" s="167" t="str">
        <f t="shared" si="3"/>
        <v>13478N01</v>
      </c>
      <c r="D205" s="158" t="s">
        <v>1855</v>
      </c>
      <c r="E205" s="157">
        <v>45</v>
      </c>
      <c r="F205" s="157">
        <v>0</v>
      </c>
      <c r="G205" s="157" t="s">
        <v>1626</v>
      </c>
      <c r="H205" s="158" t="s">
        <v>558</v>
      </c>
      <c r="I205" s="159" t="s">
        <v>1644</v>
      </c>
      <c r="J205" s="160" t="s">
        <v>334</v>
      </c>
    </row>
    <row r="206" spans="1:10">
      <c r="A206" s="155">
        <v>5</v>
      </c>
      <c r="B206" s="167">
        <v>13478</v>
      </c>
      <c r="C206" s="167" t="str">
        <f t="shared" si="3"/>
        <v>13478N02</v>
      </c>
      <c r="D206" s="158" t="s">
        <v>1856</v>
      </c>
      <c r="E206" s="157">
        <v>45</v>
      </c>
      <c r="F206" s="157">
        <v>0</v>
      </c>
      <c r="G206" s="157" t="s">
        <v>1626</v>
      </c>
      <c r="H206" s="158" t="s">
        <v>558</v>
      </c>
      <c r="I206" s="159" t="s">
        <v>1644</v>
      </c>
      <c r="J206" s="160" t="s">
        <v>334</v>
      </c>
    </row>
    <row r="207" spans="1:10">
      <c r="A207" s="155">
        <v>9</v>
      </c>
      <c r="B207" s="167">
        <v>13201</v>
      </c>
      <c r="C207" s="167" t="str">
        <f t="shared" si="3"/>
        <v>13201N01</v>
      </c>
      <c r="D207" s="158" t="s">
        <v>1857</v>
      </c>
      <c r="E207" s="157">
        <v>55</v>
      </c>
      <c r="F207" s="157">
        <v>0</v>
      </c>
      <c r="G207" s="157" t="s">
        <v>1626</v>
      </c>
      <c r="H207" s="158" t="s">
        <v>586</v>
      </c>
      <c r="I207" s="159" t="s">
        <v>1638</v>
      </c>
      <c r="J207" s="160" t="s">
        <v>553</v>
      </c>
    </row>
    <row r="208" spans="1:10" s="68" customFormat="1" ht="25.5">
      <c r="A208" s="155">
        <v>13</v>
      </c>
      <c r="B208" s="167">
        <v>13201</v>
      </c>
      <c r="C208" s="167" t="str">
        <f t="shared" si="3"/>
        <v>13201N02</v>
      </c>
      <c r="D208" s="158" t="s">
        <v>1858</v>
      </c>
      <c r="E208" s="157">
        <v>55</v>
      </c>
      <c r="F208" s="157">
        <v>0</v>
      </c>
      <c r="G208" s="157" t="s">
        <v>1626</v>
      </c>
      <c r="H208" s="158" t="s">
        <v>686</v>
      </c>
      <c r="I208" s="159" t="s">
        <v>1638</v>
      </c>
      <c r="J208" s="160" t="s">
        <v>553</v>
      </c>
    </row>
    <row r="209" spans="1:10">
      <c r="A209" s="155">
        <v>17</v>
      </c>
      <c r="B209" s="167">
        <v>13103</v>
      </c>
      <c r="C209" s="167" t="str">
        <f t="shared" si="3"/>
        <v>13103N01</v>
      </c>
      <c r="D209" s="158" t="s">
        <v>1859</v>
      </c>
      <c r="E209" s="157">
        <v>30</v>
      </c>
      <c r="F209" s="157">
        <v>0</v>
      </c>
      <c r="G209" s="157" t="s">
        <v>1626</v>
      </c>
      <c r="H209" s="158" t="s">
        <v>641</v>
      </c>
      <c r="I209" s="159" t="s">
        <v>1638</v>
      </c>
      <c r="J209" s="160" t="s">
        <v>334</v>
      </c>
    </row>
    <row r="210" spans="1:10" ht="25.5">
      <c r="A210" s="155">
        <v>19</v>
      </c>
      <c r="B210" s="167">
        <v>13352</v>
      </c>
      <c r="C210" s="167" t="str">
        <f t="shared" si="3"/>
        <v>13352N01</v>
      </c>
      <c r="D210" s="158" t="s">
        <v>1860</v>
      </c>
      <c r="E210" s="157">
        <v>30</v>
      </c>
      <c r="F210" s="157">
        <v>0</v>
      </c>
      <c r="G210" s="157" t="s">
        <v>1626</v>
      </c>
      <c r="H210" s="158" t="s">
        <v>639</v>
      </c>
      <c r="I210" s="159" t="s">
        <v>1627</v>
      </c>
      <c r="J210" s="160" t="s">
        <v>334</v>
      </c>
    </row>
    <row r="211" spans="1:10" ht="25.5">
      <c r="A211" s="155">
        <v>20</v>
      </c>
      <c r="B211" s="167">
        <v>13171</v>
      </c>
      <c r="C211" s="167" t="str">
        <f t="shared" si="3"/>
        <v>13171N01</v>
      </c>
      <c r="D211" s="158" t="s">
        <v>1861</v>
      </c>
      <c r="E211" s="157">
        <v>50</v>
      </c>
      <c r="F211" s="157">
        <v>0</v>
      </c>
      <c r="G211" s="157" t="s">
        <v>1626</v>
      </c>
      <c r="H211" s="158" t="s">
        <v>1862</v>
      </c>
      <c r="I211" s="159" t="s">
        <v>1627</v>
      </c>
      <c r="J211" s="160" t="s">
        <v>451</v>
      </c>
    </row>
    <row r="212" spans="1:10">
      <c r="A212" s="155">
        <v>21</v>
      </c>
      <c r="B212" s="167">
        <v>13172</v>
      </c>
      <c r="C212" s="167" t="str">
        <f t="shared" si="3"/>
        <v>13172N01</v>
      </c>
      <c r="D212" s="158" t="s">
        <v>1863</v>
      </c>
      <c r="E212" s="157">
        <v>15</v>
      </c>
      <c r="F212" s="157">
        <v>0</v>
      </c>
      <c r="G212" s="157" t="s">
        <v>1626</v>
      </c>
      <c r="H212" s="158" t="s">
        <v>728</v>
      </c>
      <c r="I212" s="159" t="s">
        <v>1673</v>
      </c>
      <c r="J212" s="160" t="s">
        <v>334</v>
      </c>
    </row>
    <row r="213" spans="1:10">
      <c r="A213" s="155">
        <v>23</v>
      </c>
      <c r="B213" s="167">
        <v>13350</v>
      </c>
      <c r="C213" s="167" t="str">
        <f t="shared" si="3"/>
        <v>13350N01</v>
      </c>
      <c r="D213" s="158" t="s">
        <v>1864</v>
      </c>
      <c r="E213" s="157">
        <v>45</v>
      </c>
      <c r="F213" s="157">
        <v>0</v>
      </c>
      <c r="G213" s="157" t="s">
        <v>1626</v>
      </c>
      <c r="H213" s="158" t="s">
        <v>635</v>
      </c>
      <c r="I213" s="159" t="s">
        <v>1644</v>
      </c>
      <c r="J213" s="160" t="s">
        <v>334</v>
      </c>
    </row>
    <row r="214" spans="1:10">
      <c r="A214" s="155">
        <v>25</v>
      </c>
      <c r="B214" s="167">
        <v>13330</v>
      </c>
      <c r="C214" s="167" t="str">
        <f t="shared" si="3"/>
        <v>13330N02</v>
      </c>
      <c r="D214" s="158" t="s">
        <v>1865</v>
      </c>
      <c r="E214" s="157">
        <v>45</v>
      </c>
      <c r="F214" s="157">
        <v>0</v>
      </c>
      <c r="G214" s="157" t="s">
        <v>1626</v>
      </c>
      <c r="H214" s="158" t="s">
        <v>633</v>
      </c>
      <c r="I214" s="159" t="s">
        <v>1644</v>
      </c>
      <c r="J214" s="160" t="s">
        <v>553</v>
      </c>
    </row>
    <row r="215" spans="1:10">
      <c r="A215" s="155">
        <v>28</v>
      </c>
      <c r="B215" s="167">
        <v>13330</v>
      </c>
      <c r="C215" s="167" t="str">
        <f t="shared" si="3"/>
        <v>13330N03</v>
      </c>
      <c r="D215" s="158" t="s">
        <v>1866</v>
      </c>
      <c r="E215" s="157">
        <v>45</v>
      </c>
      <c r="F215" s="157">
        <v>0</v>
      </c>
      <c r="G215" s="157" t="s">
        <v>1626</v>
      </c>
      <c r="H215" s="158" t="s">
        <v>633</v>
      </c>
      <c r="I215" s="159" t="s">
        <v>1644</v>
      </c>
      <c r="J215" s="160" t="s">
        <v>553</v>
      </c>
    </row>
    <row r="216" spans="1:10">
      <c r="A216" s="155">
        <v>31</v>
      </c>
      <c r="B216" s="167">
        <v>13330</v>
      </c>
      <c r="C216" s="167" t="str">
        <f t="shared" si="3"/>
        <v>13330N04</v>
      </c>
      <c r="D216" s="158" t="s">
        <v>1867</v>
      </c>
      <c r="E216" s="157">
        <v>45</v>
      </c>
      <c r="F216" s="157">
        <v>0</v>
      </c>
      <c r="G216" s="157" t="s">
        <v>1626</v>
      </c>
      <c r="H216" s="158" t="s">
        <v>633</v>
      </c>
      <c r="I216" s="159" t="s">
        <v>1644</v>
      </c>
      <c r="J216" s="160" t="s">
        <v>553</v>
      </c>
    </row>
    <row r="217" spans="1:10" s="70" customFormat="1">
      <c r="A217" s="155">
        <v>34</v>
      </c>
      <c r="B217" s="167">
        <v>13330</v>
      </c>
      <c r="C217" s="167" t="str">
        <f t="shared" si="3"/>
        <v>13330N05</v>
      </c>
      <c r="D217" s="158" t="s">
        <v>1868</v>
      </c>
      <c r="E217" s="157">
        <v>45</v>
      </c>
      <c r="F217" s="157">
        <v>0</v>
      </c>
      <c r="G217" s="157" t="s">
        <v>1626</v>
      </c>
      <c r="H217" s="158" t="s">
        <v>631</v>
      </c>
      <c r="I217" s="159" t="s">
        <v>1644</v>
      </c>
      <c r="J217" s="160" t="s">
        <v>553</v>
      </c>
    </row>
    <row r="218" spans="1:10">
      <c r="A218" s="155">
        <v>37</v>
      </c>
      <c r="B218" s="167">
        <v>13330</v>
      </c>
      <c r="C218" s="167" t="str">
        <f t="shared" si="3"/>
        <v>13330N06</v>
      </c>
      <c r="D218" s="158" t="s">
        <v>1869</v>
      </c>
      <c r="E218" s="157">
        <v>45</v>
      </c>
      <c r="F218" s="157">
        <v>0</v>
      </c>
      <c r="G218" s="157" t="s">
        <v>1626</v>
      </c>
      <c r="H218" s="158" t="s">
        <v>633</v>
      </c>
      <c r="I218" s="159" t="s">
        <v>1644</v>
      </c>
      <c r="J218" s="160" t="s">
        <v>553</v>
      </c>
    </row>
    <row r="219" spans="1:10">
      <c r="A219" s="155">
        <v>39</v>
      </c>
      <c r="B219" s="167">
        <v>13330</v>
      </c>
      <c r="C219" s="167" t="str">
        <f t="shared" si="3"/>
        <v>13330N07</v>
      </c>
      <c r="D219" s="158" t="s">
        <v>1870</v>
      </c>
      <c r="E219" s="157">
        <v>45</v>
      </c>
      <c r="F219" s="157">
        <v>0</v>
      </c>
      <c r="G219" s="157" t="s">
        <v>1626</v>
      </c>
      <c r="H219" s="158" t="s">
        <v>631</v>
      </c>
      <c r="I219" s="159" t="s">
        <v>1644</v>
      </c>
      <c r="J219" s="160" t="s">
        <v>553</v>
      </c>
    </row>
    <row r="220" spans="1:10" ht="25.5">
      <c r="A220" s="155">
        <v>42</v>
      </c>
      <c r="B220" s="167">
        <v>13330</v>
      </c>
      <c r="C220" s="167" t="str">
        <f t="shared" si="3"/>
        <v>13330N08</v>
      </c>
      <c r="D220" s="158" t="s">
        <v>1871</v>
      </c>
      <c r="E220" s="157">
        <v>45</v>
      </c>
      <c r="F220" s="157">
        <v>0</v>
      </c>
      <c r="G220" s="157" t="s">
        <v>1626</v>
      </c>
      <c r="H220" s="158" t="s">
        <v>632</v>
      </c>
      <c r="I220" s="159" t="s">
        <v>1644</v>
      </c>
      <c r="J220" s="160" t="s">
        <v>553</v>
      </c>
    </row>
    <row r="221" spans="1:10" ht="25.5">
      <c r="A221" s="155">
        <v>45</v>
      </c>
      <c r="B221" s="167">
        <v>13311</v>
      </c>
      <c r="C221" s="167" t="str">
        <f t="shared" si="3"/>
        <v>13311N02</v>
      </c>
      <c r="D221" s="158" t="s">
        <v>1872</v>
      </c>
      <c r="E221" s="157">
        <v>45</v>
      </c>
      <c r="F221" s="157">
        <v>0</v>
      </c>
      <c r="G221" s="157" t="s">
        <v>1626</v>
      </c>
      <c r="H221" s="158" t="s">
        <v>636</v>
      </c>
      <c r="I221" s="159" t="s">
        <v>1627</v>
      </c>
      <c r="J221" s="160" t="s">
        <v>451</v>
      </c>
    </row>
    <row r="222" spans="1:10" ht="25.5">
      <c r="A222" s="155">
        <v>46</v>
      </c>
      <c r="B222" s="167">
        <v>13311</v>
      </c>
      <c r="C222" s="167" t="str">
        <f t="shared" si="3"/>
        <v>13311N03</v>
      </c>
      <c r="D222" s="158" t="s">
        <v>1873</v>
      </c>
      <c r="E222" s="157">
        <v>45</v>
      </c>
      <c r="F222" s="157">
        <v>0</v>
      </c>
      <c r="G222" s="157" t="s">
        <v>1626</v>
      </c>
      <c r="H222" s="158" t="s">
        <v>636</v>
      </c>
      <c r="I222" s="159" t="s">
        <v>1627</v>
      </c>
      <c r="J222" s="160" t="s">
        <v>451</v>
      </c>
    </row>
    <row r="223" spans="1:10" ht="25.5">
      <c r="A223" s="155">
        <v>47</v>
      </c>
      <c r="B223" s="167">
        <v>13311</v>
      </c>
      <c r="C223" s="167" t="str">
        <f t="shared" si="3"/>
        <v>13311N04</v>
      </c>
      <c r="D223" s="158" t="s">
        <v>1874</v>
      </c>
      <c r="E223" s="157">
        <v>45</v>
      </c>
      <c r="F223" s="157">
        <v>0</v>
      </c>
      <c r="G223" s="157" t="s">
        <v>1626</v>
      </c>
      <c r="H223" s="158" t="s">
        <v>637</v>
      </c>
      <c r="I223" s="159" t="s">
        <v>1627</v>
      </c>
      <c r="J223" s="160" t="s">
        <v>451</v>
      </c>
    </row>
    <row r="224" spans="1:10" ht="25.5">
      <c r="A224" s="155">
        <v>48</v>
      </c>
      <c r="B224" s="167">
        <v>13311</v>
      </c>
      <c r="C224" s="167" t="str">
        <f t="shared" si="3"/>
        <v>13311N05</v>
      </c>
      <c r="D224" s="158" t="s">
        <v>1875</v>
      </c>
      <c r="E224" s="157">
        <v>45</v>
      </c>
      <c r="F224" s="157">
        <v>0</v>
      </c>
      <c r="G224" s="157" t="s">
        <v>1626</v>
      </c>
      <c r="H224" s="158" t="s">
        <v>636</v>
      </c>
      <c r="I224" s="159" t="s">
        <v>1627</v>
      </c>
      <c r="J224" s="160" t="s">
        <v>451</v>
      </c>
    </row>
    <row r="225" spans="1:10" s="57" customFormat="1">
      <c r="A225" s="155">
        <v>49</v>
      </c>
      <c r="B225" s="167">
        <v>13303</v>
      </c>
      <c r="C225" s="167" t="str">
        <f t="shared" si="3"/>
        <v>13303N03</v>
      </c>
      <c r="D225" s="158" t="s">
        <v>1876</v>
      </c>
      <c r="E225" s="157">
        <v>45</v>
      </c>
      <c r="F225" s="157">
        <v>0</v>
      </c>
      <c r="G225" s="157" t="s">
        <v>1626</v>
      </c>
      <c r="H225" s="158" t="s">
        <v>638</v>
      </c>
      <c r="I225" s="159" t="s">
        <v>1627</v>
      </c>
      <c r="J225" s="160" t="s">
        <v>451</v>
      </c>
    </row>
    <row r="226" spans="1:10">
      <c r="A226" s="155">
        <v>50</v>
      </c>
      <c r="B226" s="167">
        <v>13303</v>
      </c>
      <c r="C226" s="167" t="str">
        <f t="shared" si="3"/>
        <v>13303N04</v>
      </c>
      <c r="D226" s="158" t="s">
        <v>1877</v>
      </c>
      <c r="E226" s="157">
        <v>45</v>
      </c>
      <c r="F226" s="157">
        <v>0</v>
      </c>
      <c r="G226" s="157" t="s">
        <v>1626</v>
      </c>
      <c r="H226" s="158" t="s">
        <v>638</v>
      </c>
      <c r="I226" s="159" t="s">
        <v>1627</v>
      </c>
      <c r="J226" s="160" t="s">
        <v>451</v>
      </c>
    </row>
    <row r="227" spans="1:10" ht="25.5">
      <c r="A227" s="155">
        <v>51</v>
      </c>
      <c r="B227" s="167">
        <v>13309</v>
      </c>
      <c r="C227" s="167" t="str">
        <f t="shared" si="3"/>
        <v>13309N02</v>
      </c>
      <c r="D227" s="158" t="s">
        <v>1878</v>
      </c>
      <c r="E227" s="157">
        <v>45</v>
      </c>
      <c r="F227" s="157">
        <v>0</v>
      </c>
      <c r="G227" s="157" t="s">
        <v>1626</v>
      </c>
      <c r="H227" s="158" t="s">
        <v>639</v>
      </c>
      <c r="I227" s="159" t="s">
        <v>1627</v>
      </c>
      <c r="J227" s="160" t="s">
        <v>451</v>
      </c>
    </row>
    <row r="228" spans="1:10" ht="25.5">
      <c r="A228" s="155">
        <v>52</v>
      </c>
      <c r="B228" s="167">
        <v>13309</v>
      </c>
      <c r="C228" s="167" t="str">
        <f t="shared" si="3"/>
        <v>13309N03</v>
      </c>
      <c r="D228" s="158" t="s">
        <v>1879</v>
      </c>
      <c r="E228" s="157">
        <v>45</v>
      </c>
      <c r="F228" s="157">
        <v>0</v>
      </c>
      <c r="G228" s="157" t="s">
        <v>1626</v>
      </c>
      <c r="H228" s="158" t="s">
        <v>688</v>
      </c>
      <c r="I228" s="159" t="s">
        <v>1627</v>
      </c>
      <c r="J228" s="160" t="s">
        <v>451</v>
      </c>
    </row>
    <row r="229" spans="1:10" s="68" customFormat="1" ht="25.5">
      <c r="A229" s="155">
        <v>53</v>
      </c>
      <c r="B229" s="167">
        <v>13309</v>
      </c>
      <c r="C229" s="167" t="str">
        <f t="shared" si="3"/>
        <v>13309N04</v>
      </c>
      <c r="D229" s="158" t="s">
        <v>1880</v>
      </c>
      <c r="E229" s="157">
        <v>45</v>
      </c>
      <c r="F229" s="157">
        <v>0</v>
      </c>
      <c r="G229" s="157" t="s">
        <v>1626</v>
      </c>
      <c r="H229" s="158" t="s">
        <v>639</v>
      </c>
      <c r="I229" s="159" t="s">
        <v>1627</v>
      </c>
      <c r="J229" s="160" t="s">
        <v>451</v>
      </c>
    </row>
    <row r="230" spans="1:10" ht="25.5">
      <c r="A230" s="155">
        <v>54</v>
      </c>
      <c r="B230" s="167">
        <v>13309</v>
      </c>
      <c r="C230" s="167" t="str">
        <f t="shared" si="3"/>
        <v>13309N05</v>
      </c>
      <c r="D230" s="158" t="s">
        <v>1881</v>
      </c>
      <c r="E230" s="157">
        <v>45</v>
      </c>
      <c r="F230" s="157">
        <v>0</v>
      </c>
      <c r="G230" s="157" t="s">
        <v>1626</v>
      </c>
      <c r="H230" s="158" t="s">
        <v>636</v>
      </c>
      <c r="I230" s="159" t="s">
        <v>1627</v>
      </c>
      <c r="J230" s="160" t="s">
        <v>451</v>
      </c>
    </row>
    <row r="231" spans="1:10" ht="25.5">
      <c r="A231" s="155">
        <v>55</v>
      </c>
      <c r="B231" s="167">
        <v>13310</v>
      </c>
      <c r="C231" s="167" t="str">
        <f t="shared" si="3"/>
        <v>13310N02</v>
      </c>
      <c r="D231" s="158" t="s">
        <v>1882</v>
      </c>
      <c r="E231" s="157">
        <v>45</v>
      </c>
      <c r="F231" s="157">
        <v>0</v>
      </c>
      <c r="G231" s="157" t="s">
        <v>1626</v>
      </c>
      <c r="H231" s="158" t="s">
        <v>632</v>
      </c>
      <c r="I231" s="159" t="s">
        <v>1627</v>
      </c>
      <c r="J231" s="160" t="s">
        <v>334</v>
      </c>
    </row>
    <row r="232" spans="1:10" s="57" customFormat="1" ht="25.5">
      <c r="A232" s="155">
        <v>56</v>
      </c>
      <c r="B232" s="167">
        <v>13310</v>
      </c>
      <c r="C232" s="167" t="str">
        <f t="shared" si="3"/>
        <v>13310N03</v>
      </c>
      <c r="D232" s="158" t="s">
        <v>1883</v>
      </c>
      <c r="E232" s="157">
        <v>45</v>
      </c>
      <c r="F232" s="157">
        <v>0</v>
      </c>
      <c r="G232" s="157" t="s">
        <v>1626</v>
      </c>
      <c r="H232" s="158" t="s">
        <v>632</v>
      </c>
      <c r="I232" s="159" t="s">
        <v>1627</v>
      </c>
      <c r="J232" s="160" t="s">
        <v>334</v>
      </c>
    </row>
    <row r="233" spans="1:10" ht="25.5">
      <c r="A233" s="155">
        <v>57</v>
      </c>
      <c r="B233" s="167">
        <v>13310</v>
      </c>
      <c r="C233" s="167" t="str">
        <f t="shared" si="3"/>
        <v>13310N04</v>
      </c>
      <c r="D233" s="158" t="s">
        <v>1884</v>
      </c>
      <c r="E233" s="157">
        <v>45</v>
      </c>
      <c r="F233" s="157">
        <v>0</v>
      </c>
      <c r="G233" s="157" t="s">
        <v>1626</v>
      </c>
      <c r="H233" s="158" t="s">
        <v>632</v>
      </c>
      <c r="I233" s="159" t="s">
        <v>1627</v>
      </c>
      <c r="J233" s="160" t="s">
        <v>334</v>
      </c>
    </row>
    <row r="234" spans="1:10">
      <c r="A234" s="155">
        <v>58</v>
      </c>
      <c r="B234" s="167">
        <v>13325</v>
      </c>
      <c r="C234" s="167" t="str">
        <f t="shared" si="3"/>
        <v>13325N01</v>
      </c>
      <c r="D234" s="158" t="s">
        <v>1885</v>
      </c>
      <c r="E234" s="157">
        <v>45</v>
      </c>
      <c r="F234" s="157">
        <v>0</v>
      </c>
      <c r="G234" s="157" t="s">
        <v>1626</v>
      </c>
      <c r="H234" s="158" t="s">
        <v>635</v>
      </c>
      <c r="I234" s="159" t="s">
        <v>1807</v>
      </c>
      <c r="J234" s="160" t="s">
        <v>301</v>
      </c>
    </row>
    <row r="235" spans="1:10" ht="25.5">
      <c r="A235" s="155">
        <v>59</v>
      </c>
      <c r="B235" s="167">
        <v>13457</v>
      </c>
      <c r="C235" s="167" t="str">
        <f t="shared" si="3"/>
        <v>13457N02</v>
      </c>
      <c r="D235" s="158" t="s">
        <v>1886</v>
      </c>
      <c r="E235" s="157">
        <v>55</v>
      </c>
      <c r="F235" s="157">
        <v>0</v>
      </c>
      <c r="G235" s="157" t="s">
        <v>1626</v>
      </c>
      <c r="H235" s="158" t="s">
        <v>640</v>
      </c>
      <c r="I235" s="159" t="s">
        <v>1627</v>
      </c>
      <c r="J235" s="160" t="s">
        <v>451</v>
      </c>
    </row>
    <row r="236" spans="1:10" ht="25.5">
      <c r="A236" s="155">
        <v>60</v>
      </c>
      <c r="B236" s="167">
        <v>13457</v>
      </c>
      <c r="C236" s="167" t="str">
        <f t="shared" si="3"/>
        <v>13457N03</v>
      </c>
      <c r="D236" s="158" t="s">
        <v>1887</v>
      </c>
      <c r="E236" s="157">
        <v>55</v>
      </c>
      <c r="F236" s="157">
        <v>0</v>
      </c>
      <c r="G236" s="157" t="s">
        <v>1626</v>
      </c>
      <c r="H236" s="158" t="s">
        <v>640</v>
      </c>
      <c r="I236" s="159" t="s">
        <v>1627</v>
      </c>
      <c r="J236" s="160" t="s">
        <v>451</v>
      </c>
    </row>
    <row r="237" spans="1:10">
      <c r="A237" s="155">
        <v>61</v>
      </c>
      <c r="B237" s="167">
        <v>13321</v>
      </c>
      <c r="C237" s="167" t="str">
        <f t="shared" si="3"/>
        <v>13321N04</v>
      </c>
      <c r="D237" s="158" t="s">
        <v>1888</v>
      </c>
      <c r="E237" s="157">
        <v>45</v>
      </c>
      <c r="F237" s="157">
        <v>0</v>
      </c>
      <c r="G237" s="157" t="s">
        <v>1626</v>
      </c>
      <c r="H237" s="158" t="s">
        <v>643</v>
      </c>
      <c r="I237" s="159" t="s">
        <v>1627</v>
      </c>
      <c r="J237" s="160" t="s">
        <v>451</v>
      </c>
    </row>
    <row r="238" spans="1:10">
      <c r="A238" s="155">
        <v>62</v>
      </c>
      <c r="B238" s="167">
        <v>13321</v>
      </c>
      <c r="C238" s="167" t="str">
        <f t="shared" si="3"/>
        <v>13321N05</v>
      </c>
      <c r="D238" s="158" t="s">
        <v>1889</v>
      </c>
      <c r="E238" s="157">
        <v>45</v>
      </c>
      <c r="F238" s="157">
        <v>0</v>
      </c>
      <c r="G238" s="157" t="s">
        <v>1626</v>
      </c>
      <c r="H238" s="158" t="s">
        <v>638</v>
      </c>
      <c r="I238" s="159" t="s">
        <v>1627</v>
      </c>
      <c r="J238" s="160" t="s">
        <v>451</v>
      </c>
    </row>
    <row r="239" spans="1:10" s="68" customFormat="1" ht="25.5">
      <c r="A239" s="155">
        <v>63</v>
      </c>
      <c r="B239" s="167">
        <v>13321</v>
      </c>
      <c r="C239" s="167" t="str">
        <f t="shared" si="3"/>
        <v>13321N06</v>
      </c>
      <c r="D239" s="158" t="s">
        <v>1890</v>
      </c>
      <c r="E239" s="157">
        <v>45</v>
      </c>
      <c r="F239" s="157">
        <v>0</v>
      </c>
      <c r="G239" s="157" t="s">
        <v>1626</v>
      </c>
      <c r="H239" s="158" t="s">
        <v>632</v>
      </c>
      <c r="I239" s="159" t="s">
        <v>1627</v>
      </c>
      <c r="J239" s="160" t="s">
        <v>451</v>
      </c>
    </row>
    <row r="240" spans="1:10" s="57" customFormat="1">
      <c r="A240" s="155">
        <v>64</v>
      </c>
      <c r="B240" s="167">
        <v>13321</v>
      </c>
      <c r="C240" s="167" t="str">
        <f t="shared" si="3"/>
        <v>13321N07</v>
      </c>
      <c r="D240" s="158" t="s">
        <v>1891</v>
      </c>
      <c r="E240" s="157">
        <v>45</v>
      </c>
      <c r="F240" s="157">
        <v>0</v>
      </c>
      <c r="G240" s="157" t="s">
        <v>1626</v>
      </c>
      <c r="H240" s="158" t="s">
        <v>635</v>
      </c>
      <c r="I240" s="159" t="s">
        <v>1627</v>
      </c>
      <c r="J240" s="160" t="s">
        <v>451</v>
      </c>
    </row>
    <row r="241" spans="1:10">
      <c r="A241" s="155">
        <v>65</v>
      </c>
      <c r="B241" s="167">
        <v>13238</v>
      </c>
      <c r="C241" s="167" t="str">
        <f t="shared" si="3"/>
        <v>13238N02</v>
      </c>
      <c r="D241" s="158" t="s">
        <v>1892</v>
      </c>
      <c r="E241" s="157">
        <v>35</v>
      </c>
      <c r="F241" s="157">
        <v>0</v>
      </c>
      <c r="G241" s="157" t="s">
        <v>1626</v>
      </c>
      <c r="H241" s="158" t="s">
        <v>586</v>
      </c>
      <c r="I241" s="159" t="s">
        <v>1627</v>
      </c>
      <c r="J241" s="160" t="s">
        <v>334</v>
      </c>
    </row>
    <row r="242" spans="1:10">
      <c r="A242" s="155">
        <v>66</v>
      </c>
      <c r="B242" s="167">
        <v>13238</v>
      </c>
      <c r="C242" s="167" t="str">
        <f t="shared" si="3"/>
        <v>13238N03</v>
      </c>
      <c r="D242" s="158" t="s">
        <v>1893</v>
      </c>
      <c r="E242" s="157">
        <v>35</v>
      </c>
      <c r="F242" s="157">
        <v>0</v>
      </c>
      <c r="G242" s="157" t="s">
        <v>1626</v>
      </c>
      <c r="H242" s="158" t="s">
        <v>586</v>
      </c>
      <c r="I242" s="159" t="s">
        <v>1627</v>
      </c>
      <c r="J242" s="160" t="s">
        <v>334</v>
      </c>
    </row>
    <row r="243" spans="1:10">
      <c r="A243" s="155">
        <v>67</v>
      </c>
      <c r="B243" s="167">
        <v>13477</v>
      </c>
      <c r="C243" s="167" t="str">
        <f t="shared" si="3"/>
        <v>13477N04</v>
      </c>
      <c r="D243" s="158" t="s">
        <v>1894</v>
      </c>
      <c r="E243" s="157">
        <v>45</v>
      </c>
      <c r="F243" s="157">
        <v>0</v>
      </c>
      <c r="G243" s="157" t="s">
        <v>1626</v>
      </c>
      <c r="H243" s="158" t="s">
        <v>558</v>
      </c>
      <c r="I243" s="159" t="s">
        <v>1627</v>
      </c>
      <c r="J243" s="160" t="s">
        <v>334</v>
      </c>
    </row>
    <row r="244" spans="1:10">
      <c r="A244" s="155">
        <v>68</v>
      </c>
      <c r="B244" s="167">
        <v>13477</v>
      </c>
      <c r="C244" s="167" t="str">
        <f t="shared" si="3"/>
        <v>13477N05</v>
      </c>
      <c r="D244" s="158" t="s">
        <v>1895</v>
      </c>
      <c r="E244" s="157">
        <v>45</v>
      </c>
      <c r="F244" s="157">
        <v>0</v>
      </c>
      <c r="G244" s="157" t="s">
        <v>1626</v>
      </c>
      <c r="H244" s="158" t="s">
        <v>558</v>
      </c>
      <c r="I244" s="159" t="s">
        <v>1627</v>
      </c>
      <c r="J244" s="160" t="s">
        <v>334</v>
      </c>
    </row>
    <row r="245" spans="1:10">
      <c r="A245" s="155">
        <v>69</v>
      </c>
      <c r="B245" s="167">
        <v>13322</v>
      </c>
      <c r="C245" s="167" t="str">
        <f t="shared" si="3"/>
        <v>13322N06</v>
      </c>
      <c r="D245" s="158" t="s">
        <v>1896</v>
      </c>
      <c r="E245" s="157">
        <v>45</v>
      </c>
      <c r="F245" s="157">
        <v>0</v>
      </c>
      <c r="G245" s="157" t="s">
        <v>1626</v>
      </c>
      <c r="H245" s="158" t="s">
        <v>631</v>
      </c>
      <c r="I245" s="159" t="s">
        <v>1627</v>
      </c>
      <c r="J245" s="160" t="s">
        <v>334</v>
      </c>
    </row>
    <row r="246" spans="1:10" ht="25.5">
      <c r="A246" s="155">
        <v>70</v>
      </c>
      <c r="B246" s="167">
        <v>13322</v>
      </c>
      <c r="C246" s="167" t="str">
        <f t="shared" si="3"/>
        <v>13322N07</v>
      </c>
      <c r="D246" s="158" t="s">
        <v>1897</v>
      </c>
      <c r="E246" s="157">
        <v>45</v>
      </c>
      <c r="F246" s="157">
        <v>0</v>
      </c>
      <c r="G246" s="157" t="s">
        <v>1626</v>
      </c>
      <c r="H246" s="158" t="s">
        <v>639</v>
      </c>
      <c r="I246" s="159" t="s">
        <v>1627</v>
      </c>
      <c r="J246" s="160" t="s">
        <v>334</v>
      </c>
    </row>
    <row r="247" spans="1:10">
      <c r="A247" s="155">
        <v>71</v>
      </c>
      <c r="B247" s="167">
        <v>13322</v>
      </c>
      <c r="C247" s="167" t="str">
        <f t="shared" si="3"/>
        <v>13322N08</v>
      </c>
      <c r="D247" s="158" t="s">
        <v>1898</v>
      </c>
      <c r="E247" s="157">
        <v>45</v>
      </c>
      <c r="F247" s="157">
        <v>0</v>
      </c>
      <c r="G247" s="157" t="s">
        <v>1626</v>
      </c>
      <c r="H247" s="158" t="s">
        <v>643</v>
      </c>
      <c r="I247" s="159" t="s">
        <v>1627</v>
      </c>
      <c r="J247" s="160" t="s">
        <v>334</v>
      </c>
    </row>
    <row r="248" spans="1:10" s="57" customFormat="1">
      <c r="A248" s="155">
        <v>74</v>
      </c>
      <c r="B248" s="167">
        <v>13122</v>
      </c>
      <c r="C248" s="167" t="str">
        <f t="shared" si="3"/>
        <v>13122N01</v>
      </c>
      <c r="D248" s="158" t="s">
        <v>1899</v>
      </c>
      <c r="E248" s="157">
        <v>30</v>
      </c>
      <c r="F248" s="157">
        <v>0</v>
      </c>
      <c r="G248" s="157" t="s">
        <v>1626</v>
      </c>
      <c r="H248" s="158" t="s">
        <v>641</v>
      </c>
      <c r="I248" s="159" t="s">
        <v>1627</v>
      </c>
      <c r="J248" s="160" t="s">
        <v>334</v>
      </c>
    </row>
    <row r="249" spans="1:10">
      <c r="A249" s="155">
        <v>75</v>
      </c>
      <c r="B249" s="167">
        <v>13124</v>
      </c>
      <c r="C249" s="167" t="str">
        <f t="shared" si="3"/>
        <v>13124N01</v>
      </c>
      <c r="D249" s="158" t="s">
        <v>1900</v>
      </c>
      <c r="E249" s="157">
        <v>30</v>
      </c>
      <c r="F249" s="157">
        <v>0</v>
      </c>
      <c r="G249" s="157" t="s">
        <v>1626</v>
      </c>
      <c r="H249" s="158" t="s">
        <v>642</v>
      </c>
      <c r="I249" s="159" t="s">
        <v>1627</v>
      </c>
      <c r="J249" s="160" t="s">
        <v>334</v>
      </c>
    </row>
    <row r="250" spans="1:10">
      <c r="A250" s="155">
        <v>76</v>
      </c>
      <c r="B250" s="167">
        <v>13110</v>
      </c>
      <c r="C250" s="167" t="str">
        <f t="shared" si="3"/>
        <v>13110N01</v>
      </c>
      <c r="D250" s="158" t="s">
        <v>1901</v>
      </c>
      <c r="E250" s="157">
        <v>50</v>
      </c>
      <c r="F250" s="157">
        <v>0</v>
      </c>
      <c r="G250" s="157" t="s">
        <v>1626</v>
      </c>
      <c r="H250" s="158" t="s">
        <v>641</v>
      </c>
      <c r="I250" s="159" t="s">
        <v>1675</v>
      </c>
      <c r="J250" s="160" t="s">
        <v>3346</v>
      </c>
    </row>
    <row r="251" spans="1:10" s="68" customFormat="1">
      <c r="A251" s="155">
        <v>78</v>
      </c>
      <c r="B251" s="167">
        <v>13110</v>
      </c>
      <c r="C251" s="167" t="str">
        <f t="shared" si="3"/>
        <v>13110N02</v>
      </c>
      <c r="D251" s="158" t="s">
        <v>1902</v>
      </c>
      <c r="E251" s="157">
        <v>50</v>
      </c>
      <c r="F251" s="157">
        <v>0</v>
      </c>
      <c r="G251" s="157" t="s">
        <v>1626</v>
      </c>
      <c r="H251" s="158" t="s">
        <v>666</v>
      </c>
      <c r="I251" s="159" t="s">
        <v>1675</v>
      </c>
      <c r="J251" s="160" t="s">
        <v>3346</v>
      </c>
    </row>
    <row r="252" spans="1:10">
      <c r="A252" s="155">
        <v>80</v>
      </c>
      <c r="B252" s="167">
        <v>13110</v>
      </c>
      <c r="C252" s="167" t="str">
        <f t="shared" si="3"/>
        <v>13110N03</v>
      </c>
      <c r="D252" s="158" t="s">
        <v>1903</v>
      </c>
      <c r="E252" s="157">
        <v>50</v>
      </c>
      <c r="F252" s="157">
        <v>0</v>
      </c>
      <c r="G252" s="157" t="s">
        <v>1626</v>
      </c>
      <c r="H252" s="158" t="s">
        <v>641</v>
      </c>
      <c r="I252" s="159" t="s">
        <v>1675</v>
      </c>
      <c r="J252" s="160" t="s">
        <v>3346</v>
      </c>
    </row>
    <row r="253" spans="1:10" ht="25.5">
      <c r="A253" s="155">
        <v>82</v>
      </c>
      <c r="B253" s="167">
        <v>13110</v>
      </c>
      <c r="C253" s="167" t="str">
        <f t="shared" si="3"/>
        <v>13110N04</v>
      </c>
      <c r="D253" s="158" t="s">
        <v>1904</v>
      </c>
      <c r="E253" s="157">
        <v>50</v>
      </c>
      <c r="F253" s="157">
        <v>0</v>
      </c>
      <c r="G253" s="157" t="s">
        <v>1626</v>
      </c>
      <c r="H253" s="158" t="s">
        <v>664</v>
      </c>
      <c r="I253" s="159" t="s">
        <v>1675</v>
      </c>
      <c r="J253" s="160" t="s">
        <v>3346</v>
      </c>
    </row>
    <row r="254" spans="1:10" s="57" customFormat="1" ht="25.5">
      <c r="A254" s="155">
        <v>84</v>
      </c>
      <c r="B254" s="167">
        <v>13110</v>
      </c>
      <c r="C254" s="167" t="str">
        <f t="shared" si="3"/>
        <v>13110N05</v>
      </c>
      <c r="D254" s="158" t="s">
        <v>1905</v>
      </c>
      <c r="E254" s="157">
        <v>50</v>
      </c>
      <c r="F254" s="157">
        <v>0</v>
      </c>
      <c r="G254" s="157" t="s">
        <v>1626</v>
      </c>
      <c r="H254" s="158" t="s">
        <v>1906</v>
      </c>
      <c r="I254" s="159" t="s">
        <v>1675</v>
      </c>
      <c r="J254" s="160" t="s">
        <v>3346</v>
      </c>
    </row>
    <row r="255" spans="1:10" ht="25.5">
      <c r="A255" s="155">
        <v>86</v>
      </c>
      <c r="B255" s="167">
        <v>13110</v>
      </c>
      <c r="C255" s="167" t="str">
        <f t="shared" si="3"/>
        <v>13110N06</v>
      </c>
      <c r="D255" s="158" t="s">
        <v>1907</v>
      </c>
      <c r="E255" s="157">
        <v>50</v>
      </c>
      <c r="F255" s="157">
        <v>0</v>
      </c>
      <c r="G255" s="157" t="s">
        <v>1626</v>
      </c>
      <c r="H255" s="158" t="s">
        <v>665</v>
      </c>
      <c r="I255" s="159" t="s">
        <v>1675</v>
      </c>
      <c r="J255" s="160" t="s">
        <v>3346</v>
      </c>
    </row>
    <row r="256" spans="1:10" ht="25.5">
      <c r="A256" s="155">
        <v>88</v>
      </c>
      <c r="B256" s="167">
        <v>13110</v>
      </c>
      <c r="C256" s="167" t="str">
        <f t="shared" si="3"/>
        <v>13110N07</v>
      </c>
      <c r="D256" s="158" t="s">
        <v>1908</v>
      </c>
      <c r="E256" s="157">
        <v>50</v>
      </c>
      <c r="F256" s="157">
        <v>0</v>
      </c>
      <c r="G256" s="157" t="s">
        <v>1626</v>
      </c>
      <c r="H256" s="158" t="s">
        <v>1906</v>
      </c>
      <c r="I256" s="159" t="s">
        <v>1675</v>
      </c>
      <c r="J256" s="160" t="s">
        <v>3346</v>
      </c>
    </row>
    <row r="257" spans="1:10" ht="25.5">
      <c r="A257" s="155">
        <v>90</v>
      </c>
      <c r="B257" s="167">
        <v>13110</v>
      </c>
      <c r="C257" s="167" t="str">
        <f t="shared" si="3"/>
        <v>13110N08</v>
      </c>
      <c r="D257" s="158" t="s">
        <v>1909</v>
      </c>
      <c r="E257" s="157">
        <v>50</v>
      </c>
      <c r="F257" s="157">
        <v>0</v>
      </c>
      <c r="G257" s="157" t="s">
        <v>1626</v>
      </c>
      <c r="H257" s="158" t="s">
        <v>665</v>
      </c>
      <c r="I257" s="159" t="s">
        <v>1675</v>
      </c>
      <c r="J257" s="160" t="s">
        <v>3346</v>
      </c>
    </row>
    <row r="258" spans="1:10" ht="25.5">
      <c r="A258" s="155">
        <v>92</v>
      </c>
      <c r="B258" s="167">
        <v>13110</v>
      </c>
      <c r="C258" s="167" t="str">
        <f t="shared" ref="C258:C321" si="4">B258&amp;LEFT(RIGHT(D258,4),3)</f>
        <v>13110N11</v>
      </c>
      <c r="D258" s="158" t="s">
        <v>1910</v>
      </c>
      <c r="E258" s="157">
        <v>50</v>
      </c>
      <c r="F258" s="157">
        <v>0</v>
      </c>
      <c r="G258" s="157" t="s">
        <v>1626</v>
      </c>
      <c r="H258" s="158" t="s">
        <v>1862</v>
      </c>
      <c r="I258" s="159" t="s">
        <v>1650</v>
      </c>
      <c r="J258" s="160" t="s">
        <v>3346</v>
      </c>
    </row>
    <row r="259" spans="1:10" s="57" customFormat="1" ht="25.5">
      <c r="A259" s="155">
        <v>94</v>
      </c>
      <c r="B259" s="167">
        <v>13293</v>
      </c>
      <c r="C259" s="167" t="str">
        <f t="shared" si="4"/>
        <v>13293N01</v>
      </c>
      <c r="D259" s="158" t="s">
        <v>1911</v>
      </c>
      <c r="E259" s="157">
        <v>35</v>
      </c>
      <c r="F259" s="157">
        <v>0</v>
      </c>
      <c r="G259" s="157" t="s">
        <v>1626</v>
      </c>
      <c r="H259" s="158" t="s">
        <v>575</v>
      </c>
      <c r="I259" s="159" t="s">
        <v>1627</v>
      </c>
      <c r="J259" s="160" t="s">
        <v>334</v>
      </c>
    </row>
    <row r="260" spans="1:10" ht="25.5">
      <c r="A260" s="155">
        <v>95</v>
      </c>
      <c r="B260" s="167">
        <v>13293</v>
      </c>
      <c r="C260" s="167" t="str">
        <f t="shared" si="4"/>
        <v>13293N02</v>
      </c>
      <c r="D260" s="158" t="s">
        <v>1912</v>
      </c>
      <c r="E260" s="157">
        <v>35</v>
      </c>
      <c r="F260" s="157">
        <v>0</v>
      </c>
      <c r="G260" s="157" t="s">
        <v>1626</v>
      </c>
      <c r="H260" s="158" t="s">
        <v>575</v>
      </c>
      <c r="I260" s="159" t="s">
        <v>1627</v>
      </c>
      <c r="J260" s="160" t="s">
        <v>334</v>
      </c>
    </row>
    <row r="261" spans="1:10">
      <c r="A261" s="155">
        <v>96</v>
      </c>
      <c r="B261" s="167">
        <v>13407</v>
      </c>
      <c r="C261" s="167" t="str">
        <f t="shared" si="4"/>
        <v>13407N01</v>
      </c>
      <c r="D261" s="158" t="s">
        <v>1913</v>
      </c>
      <c r="E261" s="157">
        <v>45</v>
      </c>
      <c r="F261" s="157">
        <v>0</v>
      </c>
      <c r="G261" s="157" t="s">
        <v>1626</v>
      </c>
      <c r="H261" s="158" t="s">
        <v>558</v>
      </c>
      <c r="I261" s="159" t="s">
        <v>1807</v>
      </c>
      <c r="J261" s="160" t="s">
        <v>301</v>
      </c>
    </row>
    <row r="262" spans="1:10" ht="25.5">
      <c r="A262" s="155">
        <v>97</v>
      </c>
      <c r="B262" s="167">
        <v>13235</v>
      </c>
      <c r="C262" s="167" t="str">
        <f t="shared" si="4"/>
        <v>13235N01</v>
      </c>
      <c r="D262" s="158" t="s">
        <v>1914</v>
      </c>
      <c r="E262" s="157">
        <v>35</v>
      </c>
      <c r="F262" s="157">
        <v>0</v>
      </c>
      <c r="G262" s="157" t="s">
        <v>1626</v>
      </c>
      <c r="H262" s="158" t="s">
        <v>685</v>
      </c>
      <c r="I262" s="159" t="s">
        <v>1627</v>
      </c>
      <c r="J262" s="160" t="s">
        <v>334</v>
      </c>
    </row>
    <row r="263" spans="1:10" ht="25.5">
      <c r="A263" s="155">
        <v>98</v>
      </c>
      <c r="B263" s="167">
        <v>13235</v>
      </c>
      <c r="C263" s="167" t="str">
        <f t="shared" si="4"/>
        <v>13235N02</v>
      </c>
      <c r="D263" s="158" t="s">
        <v>1915</v>
      </c>
      <c r="E263" s="157">
        <v>35</v>
      </c>
      <c r="F263" s="157">
        <v>0</v>
      </c>
      <c r="G263" s="157" t="s">
        <v>1626</v>
      </c>
      <c r="H263" s="158" t="s">
        <v>685</v>
      </c>
      <c r="I263" s="159" t="s">
        <v>1627</v>
      </c>
      <c r="J263" s="160" t="s">
        <v>334</v>
      </c>
    </row>
    <row r="264" spans="1:10">
      <c r="A264" s="155">
        <v>99</v>
      </c>
      <c r="B264" s="167">
        <v>13474</v>
      </c>
      <c r="C264" s="167" t="str">
        <f t="shared" si="4"/>
        <v>13474N01</v>
      </c>
      <c r="D264" s="158" t="s">
        <v>1916</v>
      </c>
      <c r="E264" s="157">
        <v>45</v>
      </c>
      <c r="F264" s="157">
        <v>0</v>
      </c>
      <c r="G264" s="157" t="s">
        <v>1626</v>
      </c>
      <c r="H264" s="158" t="s">
        <v>666</v>
      </c>
      <c r="I264" s="159" t="s">
        <v>1627</v>
      </c>
      <c r="J264" s="160" t="s">
        <v>334</v>
      </c>
    </row>
    <row r="265" spans="1:10">
      <c r="A265" s="155">
        <v>100</v>
      </c>
      <c r="B265" s="167">
        <v>13474</v>
      </c>
      <c r="C265" s="167" t="str">
        <f t="shared" si="4"/>
        <v>13474N02</v>
      </c>
      <c r="D265" s="158" t="s">
        <v>1917</v>
      </c>
      <c r="E265" s="157">
        <v>45</v>
      </c>
      <c r="F265" s="157">
        <v>0</v>
      </c>
      <c r="G265" s="157" t="s">
        <v>1626</v>
      </c>
      <c r="H265" s="158" t="s">
        <v>666</v>
      </c>
      <c r="I265" s="159" t="s">
        <v>1627</v>
      </c>
      <c r="J265" s="160" t="s">
        <v>334</v>
      </c>
    </row>
    <row r="266" spans="1:10" s="68" customFormat="1">
      <c r="A266" s="155">
        <v>101</v>
      </c>
      <c r="B266" s="167">
        <v>13320</v>
      </c>
      <c r="C266" s="167" t="str">
        <f t="shared" si="4"/>
        <v>13320N02</v>
      </c>
      <c r="D266" s="158" t="s">
        <v>1918</v>
      </c>
      <c r="E266" s="157">
        <v>50</v>
      </c>
      <c r="F266" s="157">
        <v>0</v>
      </c>
      <c r="G266" s="157" t="s">
        <v>1626</v>
      </c>
      <c r="H266" s="158" t="s">
        <v>643</v>
      </c>
      <c r="I266" s="159" t="s">
        <v>1638</v>
      </c>
      <c r="J266" s="160" t="s">
        <v>334</v>
      </c>
    </row>
    <row r="267" spans="1:10" s="57" customFormat="1" ht="25.5">
      <c r="A267" s="155">
        <v>104</v>
      </c>
      <c r="B267" s="167">
        <v>13320</v>
      </c>
      <c r="C267" s="167" t="str">
        <f t="shared" si="4"/>
        <v>13320N03</v>
      </c>
      <c r="D267" s="158" t="s">
        <v>1919</v>
      </c>
      <c r="E267" s="157">
        <v>50</v>
      </c>
      <c r="F267" s="157">
        <v>0</v>
      </c>
      <c r="G267" s="157" t="s">
        <v>1626</v>
      </c>
      <c r="H267" s="158" t="s">
        <v>639</v>
      </c>
      <c r="I267" s="159" t="s">
        <v>1638</v>
      </c>
      <c r="J267" s="160" t="s">
        <v>334</v>
      </c>
    </row>
    <row r="268" spans="1:10">
      <c r="A268" s="155">
        <v>107</v>
      </c>
      <c r="B268" s="167">
        <v>13320</v>
      </c>
      <c r="C268" s="167" t="str">
        <f t="shared" si="4"/>
        <v>13320N04</v>
      </c>
      <c r="D268" s="158" t="s">
        <v>1920</v>
      </c>
      <c r="E268" s="157">
        <v>50</v>
      </c>
      <c r="F268" s="157">
        <v>0</v>
      </c>
      <c r="G268" s="157" t="s">
        <v>1626</v>
      </c>
      <c r="H268" s="158" t="s">
        <v>643</v>
      </c>
      <c r="I268" s="159" t="s">
        <v>1638</v>
      </c>
      <c r="J268" s="160" t="s">
        <v>334</v>
      </c>
    </row>
    <row r="269" spans="1:10">
      <c r="A269" s="155">
        <v>110</v>
      </c>
      <c r="B269" s="167">
        <v>13292</v>
      </c>
      <c r="C269" s="167" t="str">
        <f t="shared" si="4"/>
        <v>13292N01</v>
      </c>
      <c r="D269" s="158" t="s">
        <v>1921</v>
      </c>
      <c r="E269" s="157">
        <v>35</v>
      </c>
      <c r="F269" s="157">
        <v>0</v>
      </c>
      <c r="G269" s="157" t="s">
        <v>1626</v>
      </c>
      <c r="H269" s="158" t="s">
        <v>744</v>
      </c>
      <c r="I269" s="159" t="s">
        <v>1627</v>
      </c>
      <c r="J269" s="160" t="s">
        <v>334</v>
      </c>
    </row>
    <row r="270" spans="1:10">
      <c r="A270" s="155">
        <v>111</v>
      </c>
      <c r="B270" s="167">
        <v>13292</v>
      </c>
      <c r="C270" s="167" t="str">
        <f t="shared" si="4"/>
        <v>13292N02</v>
      </c>
      <c r="D270" s="158" t="s">
        <v>1922</v>
      </c>
      <c r="E270" s="157">
        <v>35</v>
      </c>
      <c r="F270" s="157">
        <v>0</v>
      </c>
      <c r="G270" s="157" t="s">
        <v>1626</v>
      </c>
      <c r="H270" s="158" t="s">
        <v>744</v>
      </c>
      <c r="I270" s="159" t="s">
        <v>1627</v>
      </c>
      <c r="J270" s="160" t="s">
        <v>334</v>
      </c>
    </row>
    <row r="271" spans="1:10">
      <c r="A271" s="155">
        <v>112</v>
      </c>
      <c r="B271" s="167">
        <v>13287</v>
      </c>
      <c r="C271" s="167" t="str">
        <f t="shared" si="4"/>
        <v>13287N01</v>
      </c>
      <c r="D271" s="158" t="s">
        <v>1923</v>
      </c>
      <c r="E271" s="157">
        <v>45</v>
      </c>
      <c r="F271" s="157">
        <v>0</v>
      </c>
      <c r="G271" s="157" t="s">
        <v>1626</v>
      </c>
      <c r="H271" s="158" t="s">
        <v>667</v>
      </c>
      <c r="I271" s="159" t="s">
        <v>1807</v>
      </c>
      <c r="J271" s="160" t="s">
        <v>301</v>
      </c>
    </row>
    <row r="272" spans="1:10" s="57" customFormat="1">
      <c r="A272" s="155">
        <v>113</v>
      </c>
      <c r="B272" s="167">
        <v>13281</v>
      </c>
      <c r="C272" s="167" t="str">
        <f t="shared" si="4"/>
        <v>13281N01</v>
      </c>
      <c r="D272" s="158" t="s">
        <v>1924</v>
      </c>
      <c r="E272" s="157">
        <v>35</v>
      </c>
      <c r="F272" s="157">
        <v>0</v>
      </c>
      <c r="G272" s="157" t="s">
        <v>1626</v>
      </c>
      <c r="H272" s="158" t="s">
        <v>687</v>
      </c>
      <c r="I272" s="159" t="s">
        <v>1627</v>
      </c>
      <c r="J272" s="160" t="s">
        <v>334</v>
      </c>
    </row>
    <row r="273" spans="1:10">
      <c r="A273" s="155">
        <v>114</v>
      </c>
      <c r="B273" s="167">
        <v>13281</v>
      </c>
      <c r="C273" s="167" t="str">
        <f t="shared" si="4"/>
        <v>13281N02</v>
      </c>
      <c r="D273" s="158" t="s">
        <v>1925</v>
      </c>
      <c r="E273" s="157">
        <v>35</v>
      </c>
      <c r="F273" s="157">
        <v>0</v>
      </c>
      <c r="G273" s="157" t="s">
        <v>1626</v>
      </c>
      <c r="H273" s="158" t="s">
        <v>687</v>
      </c>
      <c r="I273" s="159" t="s">
        <v>1627</v>
      </c>
      <c r="J273" s="160" t="s">
        <v>334</v>
      </c>
    </row>
    <row r="274" spans="1:10" s="68" customFormat="1" ht="25.5">
      <c r="A274" s="155">
        <v>115</v>
      </c>
      <c r="B274" s="167">
        <v>13471</v>
      </c>
      <c r="C274" s="167" t="str">
        <f t="shared" si="4"/>
        <v>13471N01</v>
      </c>
      <c r="D274" s="158" t="s">
        <v>1926</v>
      </c>
      <c r="E274" s="157">
        <v>45</v>
      </c>
      <c r="F274" s="157">
        <v>0</v>
      </c>
      <c r="G274" s="157" t="s">
        <v>1626</v>
      </c>
      <c r="H274" s="158" t="s">
        <v>664</v>
      </c>
      <c r="I274" s="159" t="s">
        <v>1644</v>
      </c>
      <c r="J274" s="160" t="s">
        <v>334</v>
      </c>
    </row>
    <row r="275" spans="1:10" ht="25.5">
      <c r="A275" s="155">
        <v>119</v>
      </c>
      <c r="B275" s="167">
        <v>13471</v>
      </c>
      <c r="C275" s="167" t="str">
        <f t="shared" si="4"/>
        <v>13471N02</v>
      </c>
      <c r="D275" s="158" t="s">
        <v>1927</v>
      </c>
      <c r="E275" s="157">
        <v>45</v>
      </c>
      <c r="F275" s="157">
        <v>0</v>
      </c>
      <c r="G275" s="157" t="s">
        <v>1626</v>
      </c>
      <c r="H275" s="158" t="s">
        <v>664</v>
      </c>
      <c r="I275" s="159" t="s">
        <v>1644</v>
      </c>
      <c r="J275" s="160" t="s">
        <v>334</v>
      </c>
    </row>
    <row r="276" spans="1:10" s="57" customFormat="1">
      <c r="A276" s="155">
        <v>123</v>
      </c>
      <c r="B276" s="167">
        <v>13126</v>
      </c>
      <c r="C276" s="167" t="str">
        <f t="shared" si="4"/>
        <v>13126N01</v>
      </c>
      <c r="D276" s="158" t="s">
        <v>1928</v>
      </c>
      <c r="E276" s="157">
        <v>45</v>
      </c>
      <c r="F276" s="157">
        <v>0</v>
      </c>
      <c r="G276" s="157" t="s">
        <v>1626</v>
      </c>
      <c r="H276" s="158" t="s">
        <v>728</v>
      </c>
      <c r="I276" s="159" t="s">
        <v>1627</v>
      </c>
      <c r="J276" s="160" t="s">
        <v>334</v>
      </c>
    </row>
    <row r="277" spans="1:10" ht="25.5">
      <c r="A277" s="155">
        <v>124</v>
      </c>
      <c r="B277" s="167">
        <v>13324</v>
      </c>
      <c r="C277" s="167" t="str">
        <f t="shared" si="4"/>
        <v>13324N01</v>
      </c>
      <c r="D277" s="158" t="s">
        <v>1929</v>
      </c>
      <c r="E277" s="157">
        <v>45</v>
      </c>
      <c r="F277" s="157">
        <v>0</v>
      </c>
      <c r="G277" s="157" t="s">
        <v>1626</v>
      </c>
      <c r="H277" s="158" t="s">
        <v>688</v>
      </c>
      <c r="I277" s="159" t="s">
        <v>1807</v>
      </c>
      <c r="J277" s="160" t="s">
        <v>301</v>
      </c>
    </row>
    <row r="278" spans="1:10" ht="25.5">
      <c r="A278" s="155">
        <v>125</v>
      </c>
      <c r="B278" s="167">
        <v>13129</v>
      </c>
      <c r="C278" s="167" t="str">
        <f t="shared" si="4"/>
        <v>13129N01</v>
      </c>
      <c r="D278" s="158" t="s">
        <v>1930</v>
      </c>
      <c r="E278" s="157">
        <v>45</v>
      </c>
      <c r="F278" s="157">
        <v>0</v>
      </c>
      <c r="G278" s="157" t="s">
        <v>1626</v>
      </c>
      <c r="H278" s="158" t="s">
        <v>628</v>
      </c>
      <c r="I278" s="159" t="s">
        <v>1807</v>
      </c>
      <c r="J278" s="160" t="s">
        <v>301</v>
      </c>
    </row>
    <row r="279" spans="1:10">
      <c r="A279" s="155">
        <v>126</v>
      </c>
      <c r="B279" s="167">
        <v>13107</v>
      </c>
      <c r="C279" s="167" t="str">
        <f t="shared" si="4"/>
        <v>13107N01</v>
      </c>
      <c r="D279" s="158" t="s">
        <v>1931</v>
      </c>
      <c r="E279" s="157">
        <v>20</v>
      </c>
      <c r="F279" s="157">
        <v>0</v>
      </c>
      <c r="G279" s="157" t="s">
        <v>1626</v>
      </c>
      <c r="H279" s="158" t="s">
        <v>728</v>
      </c>
      <c r="I279" s="159" t="s">
        <v>1638</v>
      </c>
      <c r="J279" s="160" t="s">
        <v>334</v>
      </c>
    </row>
    <row r="280" spans="1:10" ht="25.5">
      <c r="A280" s="155">
        <v>128</v>
      </c>
      <c r="B280" s="167">
        <v>13278</v>
      </c>
      <c r="C280" s="167" t="str">
        <f t="shared" si="4"/>
        <v>13278N01</v>
      </c>
      <c r="D280" s="158" t="s">
        <v>1932</v>
      </c>
      <c r="E280" s="157">
        <v>50</v>
      </c>
      <c r="F280" s="157">
        <v>0</v>
      </c>
      <c r="G280" s="157" t="s">
        <v>1626</v>
      </c>
      <c r="H280" s="158" t="s">
        <v>729</v>
      </c>
      <c r="I280" s="159" t="s">
        <v>1638</v>
      </c>
      <c r="J280" s="160" t="s">
        <v>451</v>
      </c>
    </row>
    <row r="281" spans="1:10" ht="25.5">
      <c r="A281" s="155">
        <v>132</v>
      </c>
      <c r="B281" s="167">
        <v>13290</v>
      </c>
      <c r="C281" s="167" t="str">
        <f t="shared" si="4"/>
        <v>13290N01</v>
      </c>
      <c r="D281" s="158" t="s">
        <v>1933</v>
      </c>
      <c r="E281" s="157">
        <v>50</v>
      </c>
      <c r="F281" s="157">
        <v>0</v>
      </c>
      <c r="G281" s="157" t="s">
        <v>1626</v>
      </c>
      <c r="H281" s="158" t="s">
        <v>745</v>
      </c>
      <c r="I281" s="159" t="s">
        <v>1644</v>
      </c>
      <c r="J281" s="160" t="s">
        <v>451</v>
      </c>
    </row>
    <row r="282" spans="1:10" ht="25.5">
      <c r="A282" s="155">
        <v>136</v>
      </c>
      <c r="B282" s="167">
        <v>13476</v>
      </c>
      <c r="C282" s="167" t="str">
        <f t="shared" si="4"/>
        <v>13476N01</v>
      </c>
      <c r="D282" s="158" t="s">
        <v>1934</v>
      </c>
      <c r="E282" s="157">
        <v>45</v>
      </c>
      <c r="F282" s="157">
        <v>0</v>
      </c>
      <c r="G282" s="157" t="s">
        <v>1626</v>
      </c>
      <c r="H282" s="158" t="s">
        <v>745</v>
      </c>
      <c r="I282" s="159" t="s">
        <v>1627</v>
      </c>
      <c r="J282" s="160" t="s">
        <v>451</v>
      </c>
    </row>
    <row r="283" spans="1:10" s="57" customFormat="1">
      <c r="A283" s="155">
        <v>137</v>
      </c>
      <c r="B283" s="167">
        <v>13458</v>
      </c>
      <c r="C283" s="167" t="str">
        <f t="shared" si="4"/>
        <v>13458N01</v>
      </c>
      <c r="D283" s="158" t="s">
        <v>1935</v>
      </c>
      <c r="E283" s="157">
        <v>60</v>
      </c>
      <c r="F283" s="157">
        <v>0</v>
      </c>
      <c r="G283" s="157" t="s">
        <v>1626</v>
      </c>
      <c r="H283" s="158" t="s">
        <v>666</v>
      </c>
      <c r="I283" s="159" t="s">
        <v>1673</v>
      </c>
      <c r="J283" s="160" t="s">
        <v>334</v>
      </c>
    </row>
    <row r="284" spans="1:10" ht="25.5">
      <c r="A284" s="155">
        <v>139</v>
      </c>
      <c r="B284" s="167">
        <v>13252</v>
      </c>
      <c r="C284" s="167" t="str">
        <f t="shared" si="4"/>
        <v>13252N01</v>
      </c>
      <c r="D284" s="158" t="s">
        <v>1936</v>
      </c>
      <c r="E284" s="157">
        <v>50</v>
      </c>
      <c r="F284" s="157">
        <v>0</v>
      </c>
      <c r="G284" s="157" t="s">
        <v>1626</v>
      </c>
      <c r="H284" s="158" t="s">
        <v>746</v>
      </c>
      <c r="I284" s="159" t="s">
        <v>1627</v>
      </c>
      <c r="J284" s="160" t="s">
        <v>451</v>
      </c>
    </row>
    <row r="285" spans="1:10" s="68" customFormat="1">
      <c r="A285" s="155">
        <v>140</v>
      </c>
      <c r="B285" s="167">
        <v>13313</v>
      </c>
      <c r="C285" s="167" t="str">
        <f t="shared" si="4"/>
        <v>13313N02</v>
      </c>
      <c r="D285" s="158" t="s">
        <v>1937</v>
      </c>
      <c r="E285" s="157">
        <v>50</v>
      </c>
      <c r="F285" s="157">
        <v>0</v>
      </c>
      <c r="G285" s="157" t="s">
        <v>1626</v>
      </c>
      <c r="H285" s="158" t="s">
        <v>638</v>
      </c>
      <c r="I285" s="159" t="s">
        <v>1638</v>
      </c>
      <c r="J285" s="160" t="s">
        <v>451</v>
      </c>
    </row>
    <row r="286" spans="1:10">
      <c r="A286" s="155">
        <v>143</v>
      </c>
      <c r="B286" s="167">
        <v>13313</v>
      </c>
      <c r="C286" s="167" t="str">
        <f t="shared" si="4"/>
        <v>13313N03</v>
      </c>
      <c r="D286" s="158" t="s">
        <v>1938</v>
      </c>
      <c r="E286" s="157">
        <v>50</v>
      </c>
      <c r="F286" s="157">
        <v>0</v>
      </c>
      <c r="G286" s="157" t="s">
        <v>1626</v>
      </c>
      <c r="H286" s="158" t="s">
        <v>635</v>
      </c>
      <c r="I286" s="159" t="s">
        <v>1638</v>
      </c>
      <c r="J286" s="160" t="s">
        <v>451</v>
      </c>
    </row>
    <row r="287" spans="1:10">
      <c r="A287" s="155">
        <v>146</v>
      </c>
      <c r="B287" s="167">
        <v>13313</v>
      </c>
      <c r="C287" s="167" t="str">
        <f t="shared" si="4"/>
        <v>13313N04</v>
      </c>
      <c r="D287" s="158" t="s">
        <v>1939</v>
      </c>
      <c r="E287" s="157">
        <v>50</v>
      </c>
      <c r="F287" s="157">
        <v>0</v>
      </c>
      <c r="G287" s="157" t="s">
        <v>1626</v>
      </c>
      <c r="H287" s="158" t="s">
        <v>635</v>
      </c>
      <c r="I287" s="159" t="s">
        <v>1638</v>
      </c>
      <c r="J287" s="160" t="s">
        <v>451</v>
      </c>
    </row>
    <row r="288" spans="1:10">
      <c r="A288" s="155">
        <v>149</v>
      </c>
      <c r="B288" s="167">
        <v>13313</v>
      </c>
      <c r="C288" s="167" t="str">
        <f t="shared" si="4"/>
        <v>13313N05</v>
      </c>
      <c r="D288" s="158" t="s">
        <v>1940</v>
      </c>
      <c r="E288" s="157">
        <v>50</v>
      </c>
      <c r="F288" s="157">
        <v>0</v>
      </c>
      <c r="G288" s="157" t="s">
        <v>1626</v>
      </c>
      <c r="H288" s="158" t="s">
        <v>635</v>
      </c>
      <c r="I288" s="159" t="s">
        <v>1638</v>
      </c>
      <c r="J288" s="160" t="s">
        <v>451</v>
      </c>
    </row>
    <row r="289" spans="1:10" ht="25.5">
      <c r="A289" s="155">
        <v>152</v>
      </c>
      <c r="B289" s="167">
        <v>13207</v>
      </c>
      <c r="C289" s="167" t="str">
        <f t="shared" si="4"/>
        <v>13207N01</v>
      </c>
      <c r="D289" s="158" t="s">
        <v>1941</v>
      </c>
      <c r="E289" s="157">
        <v>55</v>
      </c>
      <c r="F289" s="157">
        <v>0</v>
      </c>
      <c r="G289" s="157" t="s">
        <v>1626</v>
      </c>
      <c r="H289" s="158" t="s">
        <v>685</v>
      </c>
      <c r="I289" s="159" t="s">
        <v>1638</v>
      </c>
      <c r="J289" s="160" t="s">
        <v>553</v>
      </c>
    </row>
    <row r="290" spans="1:10" s="57" customFormat="1" ht="25.5">
      <c r="A290" s="155">
        <v>156</v>
      </c>
      <c r="B290" s="167">
        <v>13207</v>
      </c>
      <c r="C290" s="167" t="str">
        <f t="shared" si="4"/>
        <v>13207N02</v>
      </c>
      <c r="D290" s="158" t="s">
        <v>1942</v>
      </c>
      <c r="E290" s="157">
        <v>55</v>
      </c>
      <c r="F290" s="157">
        <v>0</v>
      </c>
      <c r="G290" s="157" t="s">
        <v>1626</v>
      </c>
      <c r="H290" s="158" t="s">
        <v>685</v>
      </c>
      <c r="I290" s="159" t="s">
        <v>1638</v>
      </c>
      <c r="J290" s="160" t="s">
        <v>553</v>
      </c>
    </row>
    <row r="291" spans="1:10">
      <c r="A291" s="155">
        <v>160</v>
      </c>
      <c r="B291" s="167">
        <v>13294</v>
      </c>
      <c r="C291" s="167" t="str">
        <f t="shared" si="4"/>
        <v>13294N01</v>
      </c>
      <c r="D291" s="158" t="s">
        <v>1943</v>
      </c>
      <c r="E291" s="157">
        <v>50</v>
      </c>
      <c r="F291" s="157">
        <v>0</v>
      </c>
      <c r="G291" s="157" t="s">
        <v>1626</v>
      </c>
      <c r="H291" s="158" t="s">
        <v>667</v>
      </c>
      <c r="I291" s="159" t="s">
        <v>1638</v>
      </c>
      <c r="J291" s="160" t="s">
        <v>451</v>
      </c>
    </row>
    <row r="292" spans="1:10">
      <c r="A292" s="155">
        <v>164</v>
      </c>
      <c r="B292" s="167">
        <v>13294</v>
      </c>
      <c r="C292" s="167" t="str">
        <f t="shared" si="4"/>
        <v>13294N02</v>
      </c>
      <c r="D292" s="158" t="s">
        <v>1944</v>
      </c>
      <c r="E292" s="157">
        <v>50</v>
      </c>
      <c r="F292" s="157">
        <v>0</v>
      </c>
      <c r="G292" s="157" t="s">
        <v>1626</v>
      </c>
      <c r="H292" s="158" t="s">
        <v>667</v>
      </c>
      <c r="I292" s="159" t="s">
        <v>1638</v>
      </c>
      <c r="J292" s="160" t="s">
        <v>451</v>
      </c>
    </row>
    <row r="293" spans="1:10">
      <c r="A293" s="155">
        <v>168</v>
      </c>
      <c r="B293" s="167">
        <v>13280</v>
      </c>
      <c r="C293" s="167" t="str">
        <f t="shared" si="4"/>
        <v>13280N01</v>
      </c>
      <c r="D293" s="158" t="s">
        <v>1945</v>
      </c>
      <c r="E293" s="157">
        <v>50</v>
      </c>
      <c r="F293" s="157">
        <v>0</v>
      </c>
      <c r="G293" s="157" t="s">
        <v>1626</v>
      </c>
      <c r="H293" s="158" t="s">
        <v>586</v>
      </c>
      <c r="I293" s="159" t="s">
        <v>1627</v>
      </c>
      <c r="J293" s="160" t="s">
        <v>451</v>
      </c>
    </row>
    <row r="294" spans="1:10">
      <c r="A294" s="155">
        <v>169</v>
      </c>
      <c r="B294" s="167">
        <v>13305</v>
      </c>
      <c r="C294" s="167" t="str">
        <f t="shared" si="4"/>
        <v>13305N01</v>
      </c>
      <c r="D294" s="158" t="s">
        <v>1946</v>
      </c>
      <c r="E294" s="157">
        <v>30</v>
      </c>
      <c r="F294" s="157">
        <v>0</v>
      </c>
      <c r="G294" s="157" t="s">
        <v>1626</v>
      </c>
      <c r="H294" s="158" t="s">
        <v>633</v>
      </c>
      <c r="I294" s="159" t="s">
        <v>1638</v>
      </c>
      <c r="J294" s="160" t="s">
        <v>334</v>
      </c>
    </row>
    <row r="295" spans="1:10" ht="25.5">
      <c r="A295" s="155">
        <v>171</v>
      </c>
      <c r="B295" s="167">
        <v>13453</v>
      </c>
      <c r="C295" s="167" t="str">
        <f t="shared" si="4"/>
        <v>13453N01</v>
      </c>
      <c r="D295" s="158" t="s">
        <v>1947</v>
      </c>
      <c r="E295" s="157">
        <v>55</v>
      </c>
      <c r="F295" s="157">
        <v>0</v>
      </c>
      <c r="G295" s="157" t="s">
        <v>1626</v>
      </c>
      <c r="H295" s="158" t="s">
        <v>664</v>
      </c>
      <c r="I295" s="159" t="s">
        <v>1627</v>
      </c>
      <c r="J295" s="160" t="s">
        <v>451</v>
      </c>
    </row>
    <row r="296" spans="1:10" s="68" customFormat="1">
      <c r="A296" s="155">
        <v>172</v>
      </c>
      <c r="B296" s="167">
        <v>13453</v>
      </c>
      <c r="C296" s="167" t="str">
        <f t="shared" si="4"/>
        <v>13453N02</v>
      </c>
      <c r="D296" s="158" t="s">
        <v>1948</v>
      </c>
      <c r="E296" s="157">
        <v>55</v>
      </c>
      <c r="F296" s="157">
        <v>0</v>
      </c>
      <c r="G296" s="157" t="s">
        <v>1626</v>
      </c>
      <c r="H296" s="158" t="s">
        <v>666</v>
      </c>
      <c r="I296" s="159" t="s">
        <v>1627</v>
      </c>
      <c r="J296" s="160" t="s">
        <v>451</v>
      </c>
    </row>
    <row r="297" spans="1:10">
      <c r="A297" s="155">
        <v>173</v>
      </c>
      <c r="B297" s="167">
        <v>13434</v>
      </c>
      <c r="C297" s="167" t="str">
        <f t="shared" si="4"/>
        <v>13434N01</v>
      </c>
      <c r="D297" s="158" t="s">
        <v>1949</v>
      </c>
      <c r="E297" s="157">
        <v>45</v>
      </c>
      <c r="F297" s="157">
        <v>0</v>
      </c>
      <c r="G297" s="157" t="s">
        <v>1626</v>
      </c>
      <c r="H297" s="158" t="s">
        <v>764</v>
      </c>
      <c r="I297" s="159" t="s">
        <v>1638</v>
      </c>
      <c r="J297" s="160" t="s">
        <v>553</v>
      </c>
    </row>
    <row r="298" spans="1:10">
      <c r="A298" s="155">
        <v>177</v>
      </c>
      <c r="B298" s="167">
        <v>13434</v>
      </c>
      <c r="C298" s="167" t="str">
        <f t="shared" si="4"/>
        <v>13434N02</v>
      </c>
      <c r="D298" s="158" t="s">
        <v>1950</v>
      </c>
      <c r="E298" s="157">
        <v>45</v>
      </c>
      <c r="F298" s="157">
        <v>0</v>
      </c>
      <c r="G298" s="157" t="s">
        <v>1626</v>
      </c>
      <c r="H298" s="158" t="s">
        <v>764</v>
      </c>
      <c r="I298" s="159" t="s">
        <v>1638</v>
      </c>
      <c r="J298" s="160" t="s">
        <v>553</v>
      </c>
    </row>
    <row r="299" spans="1:10" s="57" customFormat="1" ht="25.5">
      <c r="A299" s="155">
        <v>181</v>
      </c>
      <c r="B299" s="167">
        <v>13434</v>
      </c>
      <c r="C299" s="167" t="str">
        <f t="shared" si="4"/>
        <v>13434N03</v>
      </c>
      <c r="D299" s="158" t="s">
        <v>1951</v>
      </c>
      <c r="E299" s="157">
        <v>45</v>
      </c>
      <c r="F299" s="157">
        <v>0</v>
      </c>
      <c r="G299" s="157" t="s">
        <v>1626</v>
      </c>
      <c r="H299" s="158" t="s">
        <v>644</v>
      </c>
      <c r="I299" s="159" t="s">
        <v>1638</v>
      </c>
      <c r="J299" s="160" t="s">
        <v>553</v>
      </c>
    </row>
    <row r="300" spans="1:10" ht="25.5">
      <c r="A300" s="155">
        <v>185</v>
      </c>
      <c r="B300" s="167">
        <v>13434</v>
      </c>
      <c r="C300" s="167" t="str">
        <f t="shared" si="4"/>
        <v>13434N04</v>
      </c>
      <c r="D300" s="158" t="s">
        <v>1952</v>
      </c>
      <c r="E300" s="157">
        <v>45</v>
      </c>
      <c r="F300" s="157">
        <v>0</v>
      </c>
      <c r="G300" s="157" t="s">
        <v>1626</v>
      </c>
      <c r="H300" s="158" t="s">
        <v>644</v>
      </c>
      <c r="I300" s="159" t="s">
        <v>1638</v>
      </c>
      <c r="J300" s="160" t="s">
        <v>553</v>
      </c>
    </row>
    <row r="301" spans="1:10" ht="25.5">
      <c r="A301" s="155">
        <v>189</v>
      </c>
      <c r="B301" s="167">
        <v>13434</v>
      </c>
      <c r="C301" s="167" t="str">
        <f t="shared" si="4"/>
        <v>13434N05</v>
      </c>
      <c r="D301" s="158" t="s">
        <v>1953</v>
      </c>
      <c r="E301" s="157">
        <v>45</v>
      </c>
      <c r="F301" s="157">
        <v>0</v>
      </c>
      <c r="G301" s="157" t="s">
        <v>1626</v>
      </c>
      <c r="H301" s="158" t="s">
        <v>644</v>
      </c>
      <c r="I301" s="159" t="s">
        <v>1638</v>
      </c>
      <c r="J301" s="160" t="s">
        <v>553</v>
      </c>
    </row>
    <row r="302" spans="1:10">
      <c r="A302" s="155">
        <v>193</v>
      </c>
      <c r="B302" s="167">
        <v>13434</v>
      </c>
      <c r="C302" s="167" t="str">
        <f t="shared" si="4"/>
        <v>13434N06</v>
      </c>
      <c r="D302" s="158" t="s">
        <v>1954</v>
      </c>
      <c r="E302" s="157">
        <v>45</v>
      </c>
      <c r="F302" s="157">
        <v>0</v>
      </c>
      <c r="G302" s="157" t="s">
        <v>1626</v>
      </c>
      <c r="H302" s="158" t="s">
        <v>764</v>
      </c>
      <c r="I302" s="159" t="s">
        <v>1638</v>
      </c>
      <c r="J302" s="160" t="s">
        <v>553</v>
      </c>
    </row>
    <row r="303" spans="1:10" s="68" customFormat="1">
      <c r="A303" s="155">
        <v>197</v>
      </c>
      <c r="B303" s="167">
        <v>13434</v>
      </c>
      <c r="C303" s="167" t="str">
        <f t="shared" si="4"/>
        <v>13434N07</v>
      </c>
      <c r="D303" s="158" t="s">
        <v>1955</v>
      </c>
      <c r="E303" s="157">
        <v>45</v>
      </c>
      <c r="F303" s="157">
        <v>0</v>
      </c>
      <c r="G303" s="157" t="s">
        <v>1626</v>
      </c>
      <c r="H303" s="158" t="s">
        <v>666</v>
      </c>
      <c r="I303" s="159" t="s">
        <v>1638</v>
      </c>
      <c r="J303" s="160" t="s">
        <v>553</v>
      </c>
    </row>
    <row r="304" spans="1:10" ht="25.5">
      <c r="A304" s="155">
        <v>201</v>
      </c>
      <c r="B304" s="167">
        <v>13217</v>
      </c>
      <c r="C304" s="167" t="str">
        <f t="shared" si="4"/>
        <v>13217N01</v>
      </c>
      <c r="D304" s="158" t="s">
        <v>1956</v>
      </c>
      <c r="E304" s="157">
        <v>60</v>
      </c>
      <c r="F304" s="157">
        <v>0</v>
      </c>
      <c r="G304" s="157" t="s">
        <v>1626</v>
      </c>
      <c r="H304" s="158" t="s">
        <v>745</v>
      </c>
      <c r="I304" s="159" t="s">
        <v>1627</v>
      </c>
      <c r="J304" s="160" t="s">
        <v>451</v>
      </c>
    </row>
    <row r="305" spans="1:10">
      <c r="A305" s="155">
        <v>202</v>
      </c>
      <c r="B305" s="167">
        <v>13428</v>
      </c>
      <c r="C305" s="167" t="str">
        <f t="shared" si="4"/>
        <v>13428N01</v>
      </c>
      <c r="D305" s="158" t="s">
        <v>1957</v>
      </c>
      <c r="E305" s="157">
        <v>60</v>
      </c>
      <c r="F305" s="157">
        <v>0</v>
      </c>
      <c r="G305" s="157" t="s">
        <v>1626</v>
      </c>
      <c r="H305" s="158" t="s">
        <v>558</v>
      </c>
      <c r="I305" s="159" t="s">
        <v>1644</v>
      </c>
      <c r="J305" s="160" t="s">
        <v>334</v>
      </c>
    </row>
    <row r="306" spans="1:10" s="57" customFormat="1" ht="25.5">
      <c r="A306" s="155">
        <v>205</v>
      </c>
      <c r="B306" s="167">
        <v>13277</v>
      </c>
      <c r="C306" s="167" t="str">
        <f t="shared" si="4"/>
        <v>13277N01</v>
      </c>
      <c r="D306" s="158" t="s">
        <v>1958</v>
      </c>
      <c r="E306" s="157">
        <v>55</v>
      </c>
      <c r="F306" s="157">
        <v>0</v>
      </c>
      <c r="G306" s="157" t="s">
        <v>1626</v>
      </c>
      <c r="H306" s="158" t="s">
        <v>1906</v>
      </c>
      <c r="I306" s="159" t="s">
        <v>1627</v>
      </c>
      <c r="J306" s="160" t="s">
        <v>553</v>
      </c>
    </row>
    <row r="307" spans="1:10" ht="25.5">
      <c r="A307" s="155">
        <v>206</v>
      </c>
      <c r="B307" s="167">
        <v>13277</v>
      </c>
      <c r="C307" s="167" t="str">
        <f t="shared" si="4"/>
        <v>13277N02</v>
      </c>
      <c r="D307" s="158" t="s">
        <v>1959</v>
      </c>
      <c r="E307" s="157">
        <v>55</v>
      </c>
      <c r="F307" s="157">
        <v>0</v>
      </c>
      <c r="G307" s="157" t="s">
        <v>1626</v>
      </c>
      <c r="H307" s="158" t="s">
        <v>1906</v>
      </c>
      <c r="I307" s="159" t="s">
        <v>1627</v>
      </c>
      <c r="J307" s="160" t="s">
        <v>553</v>
      </c>
    </row>
    <row r="308" spans="1:10" ht="25.5">
      <c r="A308" s="155">
        <v>207</v>
      </c>
      <c r="B308" s="167">
        <v>13234</v>
      </c>
      <c r="C308" s="167" t="str">
        <f t="shared" si="4"/>
        <v>13234N01</v>
      </c>
      <c r="D308" s="158" t="s">
        <v>1960</v>
      </c>
      <c r="E308" s="157">
        <v>60</v>
      </c>
      <c r="F308" s="157">
        <v>0</v>
      </c>
      <c r="G308" s="157" t="s">
        <v>1626</v>
      </c>
      <c r="H308" s="158" t="s">
        <v>575</v>
      </c>
      <c r="I308" s="159" t="s">
        <v>1627</v>
      </c>
      <c r="J308" s="160" t="s">
        <v>451</v>
      </c>
    </row>
    <row r="309" spans="1:10" ht="25.5">
      <c r="A309" s="155">
        <v>208</v>
      </c>
      <c r="B309" s="167">
        <v>13101</v>
      </c>
      <c r="C309" s="167" t="str">
        <f t="shared" si="4"/>
        <v>13101N02</v>
      </c>
      <c r="D309" s="158" t="s">
        <v>1961</v>
      </c>
      <c r="E309" s="157">
        <v>45</v>
      </c>
      <c r="F309" s="157">
        <v>0</v>
      </c>
      <c r="G309" s="157" t="s">
        <v>1626</v>
      </c>
      <c r="H309" s="158" t="s">
        <v>778</v>
      </c>
      <c r="I309" s="159" t="s">
        <v>1644</v>
      </c>
      <c r="J309" s="160" t="s">
        <v>553</v>
      </c>
    </row>
    <row r="310" spans="1:10" ht="25.5">
      <c r="A310" s="155">
        <v>212</v>
      </c>
      <c r="B310" s="167">
        <v>13101</v>
      </c>
      <c r="C310" s="167" t="str">
        <f t="shared" si="4"/>
        <v>13101N03</v>
      </c>
      <c r="D310" s="158" t="s">
        <v>1962</v>
      </c>
      <c r="E310" s="157">
        <v>45</v>
      </c>
      <c r="F310" s="157">
        <v>0</v>
      </c>
      <c r="G310" s="157" t="s">
        <v>1626</v>
      </c>
      <c r="H310" s="158" t="s">
        <v>778</v>
      </c>
      <c r="I310" s="159" t="s">
        <v>1644</v>
      </c>
      <c r="J310" s="160" t="s">
        <v>553</v>
      </c>
    </row>
    <row r="311" spans="1:10">
      <c r="A311" s="155">
        <v>216</v>
      </c>
      <c r="B311" s="167">
        <v>13101</v>
      </c>
      <c r="C311" s="167" t="str">
        <f t="shared" si="4"/>
        <v>13101N04</v>
      </c>
      <c r="D311" s="158" t="s">
        <v>1963</v>
      </c>
      <c r="E311" s="157">
        <v>45</v>
      </c>
      <c r="F311" s="157">
        <v>0</v>
      </c>
      <c r="G311" s="157" t="s">
        <v>1626</v>
      </c>
      <c r="H311" s="158" t="s">
        <v>824</v>
      </c>
      <c r="I311" s="159" t="s">
        <v>1644</v>
      </c>
      <c r="J311" s="160" t="s">
        <v>553</v>
      </c>
    </row>
    <row r="312" spans="1:10" ht="25.5">
      <c r="A312" s="155">
        <v>220</v>
      </c>
      <c r="B312" s="167">
        <v>13101</v>
      </c>
      <c r="C312" s="167" t="str">
        <f t="shared" si="4"/>
        <v>13101N05</v>
      </c>
      <c r="D312" s="158" t="s">
        <v>1964</v>
      </c>
      <c r="E312" s="157">
        <v>45</v>
      </c>
      <c r="F312" s="157">
        <v>0</v>
      </c>
      <c r="G312" s="157" t="s">
        <v>1626</v>
      </c>
      <c r="H312" s="158" t="s">
        <v>778</v>
      </c>
      <c r="I312" s="159" t="s">
        <v>1644</v>
      </c>
      <c r="J312" s="160" t="s">
        <v>553</v>
      </c>
    </row>
    <row r="313" spans="1:10">
      <c r="A313" s="155">
        <v>224</v>
      </c>
      <c r="B313" s="167">
        <v>13101</v>
      </c>
      <c r="C313" s="167" t="str">
        <f t="shared" si="4"/>
        <v>13101N06</v>
      </c>
      <c r="D313" s="158" t="s">
        <v>1965</v>
      </c>
      <c r="E313" s="157">
        <v>45</v>
      </c>
      <c r="F313" s="157">
        <v>0</v>
      </c>
      <c r="G313" s="157" t="s">
        <v>1626</v>
      </c>
      <c r="H313" s="158" t="s">
        <v>779</v>
      </c>
      <c r="I313" s="159" t="s">
        <v>1644</v>
      </c>
      <c r="J313" s="160" t="s">
        <v>553</v>
      </c>
    </row>
    <row r="314" spans="1:10" s="57" customFormat="1">
      <c r="A314" s="155">
        <v>228</v>
      </c>
      <c r="B314" s="167">
        <v>13101</v>
      </c>
      <c r="C314" s="167" t="str">
        <f t="shared" si="4"/>
        <v>13101N07</v>
      </c>
      <c r="D314" s="158" t="s">
        <v>1966</v>
      </c>
      <c r="E314" s="157">
        <v>45</v>
      </c>
      <c r="F314" s="157">
        <v>0</v>
      </c>
      <c r="G314" s="157" t="s">
        <v>1626</v>
      </c>
      <c r="H314" s="158" t="s">
        <v>824</v>
      </c>
      <c r="I314" s="159" t="s">
        <v>1644</v>
      </c>
      <c r="J314" s="160" t="s">
        <v>553</v>
      </c>
    </row>
    <row r="315" spans="1:10" s="68" customFormat="1">
      <c r="A315" s="155">
        <v>232</v>
      </c>
      <c r="B315" s="167">
        <v>13101</v>
      </c>
      <c r="C315" s="167" t="str">
        <f t="shared" si="4"/>
        <v>13101N08</v>
      </c>
      <c r="D315" s="158" t="s">
        <v>1967</v>
      </c>
      <c r="E315" s="157">
        <v>45</v>
      </c>
      <c r="F315" s="157">
        <v>0</v>
      </c>
      <c r="G315" s="157" t="s">
        <v>1626</v>
      </c>
      <c r="H315" s="158" t="s">
        <v>779</v>
      </c>
      <c r="I315" s="159" t="s">
        <v>1644</v>
      </c>
      <c r="J315" s="160" t="s">
        <v>553</v>
      </c>
    </row>
    <row r="316" spans="1:10" ht="25.5">
      <c r="A316" s="155">
        <v>236</v>
      </c>
      <c r="B316" s="167">
        <v>13326</v>
      </c>
      <c r="C316" s="167" t="str">
        <f t="shared" si="4"/>
        <v>13326N02</v>
      </c>
      <c r="D316" s="158" t="s">
        <v>1968</v>
      </c>
      <c r="E316" s="157">
        <v>45</v>
      </c>
      <c r="F316" s="157">
        <v>0</v>
      </c>
      <c r="G316" s="157" t="s">
        <v>1626</v>
      </c>
      <c r="H316" s="158" t="s">
        <v>639</v>
      </c>
      <c r="I316" s="159" t="s">
        <v>1627</v>
      </c>
      <c r="J316" s="160" t="s">
        <v>334</v>
      </c>
    </row>
    <row r="317" spans="1:10" ht="25.5">
      <c r="A317" s="155">
        <v>237</v>
      </c>
      <c r="B317" s="167">
        <v>13470</v>
      </c>
      <c r="C317" s="167" t="str">
        <f t="shared" si="4"/>
        <v>13470N01</v>
      </c>
      <c r="D317" s="158" t="s">
        <v>1969</v>
      </c>
      <c r="E317" s="157">
        <v>60</v>
      </c>
      <c r="F317" s="157">
        <v>0</v>
      </c>
      <c r="G317" s="157" t="s">
        <v>1626</v>
      </c>
      <c r="H317" s="158" t="s">
        <v>745</v>
      </c>
      <c r="I317" s="159" t="s">
        <v>1627</v>
      </c>
      <c r="J317" s="160" t="s">
        <v>451</v>
      </c>
    </row>
    <row r="318" spans="1:10">
      <c r="A318" s="155">
        <v>238</v>
      </c>
      <c r="B318" s="167">
        <v>13472</v>
      </c>
      <c r="C318" s="167" t="str">
        <f t="shared" si="4"/>
        <v>13472N01</v>
      </c>
      <c r="D318" s="158" t="s">
        <v>1970</v>
      </c>
      <c r="E318" s="157">
        <v>60</v>
      </c>
      <c r="F318" s="157">
        <v>0</v>
      </c>
      <c r="G318" s="157" t="s">
        <v>1626</v>
      </c>
      <c r="H318" s="158" t="s">
        <v>764</v>
      </c>
      <c r="I318" s="159" t="s">
        <v>1627</v>
      </c>
      <c r="J318" s="160" t="s">
        <v>451</v>
      </c>
    </row>
    <row r="319" spans="1:10" ht="25.5">
      <c r="A319" s="155">
        <v>239</v>
      </c>
      <c r="B319" s="167">
        <v>13456</v>
      </c>
      <c r="C319" s="167" t="str">
        <f t="shared" si="4"/>
        <v>13456N01</v>
      </c>
      <c r="D319" s="158" t="s">
        <v>1971</v>
      </c>
      <c r="E319" s="157">
        <v>55</v>
      </c>
      <c r="F319" s="157">
        <v>0</v>
      </c>
      <c r="G319" s="157" t="s">
        <v>1626</v>
      </c>
      <c r="H319" s="158" t="s">
        <v>640</v>
      </c>
      <c r="I319" s="159" t="s">
        <v>1638</v>
      </c>
      <c r="J319" s="160" t="s">
        <v>451</v>
      </c>
    </row>
    <row r="320" spans="1:10" ht="25.5">
      <c r="A320" s="155">
        <v>242</v>
      </c>
      <c r="B320" s="167">
        <v>13456</v>
      </c>
      <c r="C320" s="167" t="str">
        <f t="shared" si="4"/>
        <v>13456N02</v>
      </c>
      <c r="D320" s="158" t="s">
        <v>1972</v>
      </c>
      <c r="E320" s="157">
        <v>55</v>
      </c>
      <c r="F320" s="157">
        <v>0</v>
      </c>
      <c r="G320" s="157" t="s">
        <v>1626</v>
      </c>
      <c r="H320" s="158" t="s">
        <v>640</v>
      </c>
      <c r="I320" s="159" t="s">
        <v>1638</v>
      </c>
      <c r="J320" s="160" t="s">
        <v>451</v>
      </c>
    </row>
    <row r="321" spans="1:10" s="57" customFormat="1">
      <c r="A321" s="155">
        <v>246</v>
      </c>
      <c r="B321" s="167">
        <v>13119</v>
      </c>
      <c r="C321" s="167" t="str">
        <f t="shared" si="4"/>
        <v>13119N01</v>
      </c>
      <c r="D321" s="158" t="s">
        <v>1973</v>
      </c>
      <c r="E321" s="157">
        <v>40</v>
      </c>
      <c r="F321" s="157">
        <v>0</v>
      </c>
      <c r="G321" s="157" t="s">
        <v>1626</v>
      </c>
      <c r="H321" s="158" t="s">
        <v>780</v>
      </c>
      <c r="I321" s="159" t="s">
        <v>1627</v>
      </c>
      <c r="J321" s="160" t="s">
        <v>451</v>
      </c>
    </row>
    <row r="322" spans="1:10">
      <c r="A322" s="155">
        <v>247</v>
      </c>
      <c r="B322" s="167">
        <v>13314</v>
      </c>
      <c r="C322" s="167" t="str">
        <f t="shared" ref="C322:C385" si="5">B322&amp;LEFT(RIGHT(D322,4),3)</f>
        <v>13314N01</v>
      </c>
      <c r="D322" s="158" t="s">
        <v>1974</v>
      </c>
      <c r="E322" s="157">
        <v>30</v>
      </c>
      <c r="F322" s="157">
        <v>0</v>
      </c>
      <c r="G322" s="157" t="s">
        <v>1626</v>
      </c>
      <c r="H322" s="158" t="s">
        <v>638</v>
      </c>
      <c r="I322" s="159" t="s">
        <v>1673</v>
      </c>
      <c r="J322" s="160" t="s">
        <v>334</v>
      </c>
    </row>
    <row r="323" spans="1:10" ht="25.5">
      <c r="A323" s="155">
        <v>249</v>
      </c>
      <c r="B323" s="167">
        <v>13242</v>
      </c>
      <c r="C323" s="167" t="str">
        <f t="shared" si="5"/>
        <v>13242N02</v>
      </c>
      <c r="D323" s="158" t="s">
        <v>1975</v>
      </c>
      <c r="E323" s="157">
        <v>45</v>
      </c>
      <c r="F323" s="157">
        <v>0</v>
      </c>
      <c r="G323" s="157" t="s">
        <v>1626</v>
      </c>
      <c r="H323" s="158" t="s">
        <v>746</v>
      </c>
      <c r="I323" s="159" t="s">
        <v>1807</v>
      </c>
      <c r="J323" s="160" t="s">
        <v>301</v>
      </c>
    </row>
    <row r="324" spans="1:10" s="57" customFormat="1">
      <c r="A324" s="155">
        <v>253</v>
      </c>
      <c r="B324" s="167">
        <v>13128</v>
      </c>
      <c r="C324" s="167" t="str">
        <f t="shared" si="5"/>
        <v>13128N01</v>
      </c>
      <c r="D324" s="158" t="s">
        <v>1976</v>
      </c>
      <c r="E324" s="157">
        <v>45</v>
      </c>
      <c r="F324" s="157">
        <v>0</v>
      </c>
      <c r="G324" s="157" t="s">
        <v>1626</v>
      </c>
      <c r="H324" s="158" t="s">
        <v>641</v>
      </c>
      <c r="I324" s="159" t="s">
        <v>1807</v>
      </c>
      <c r="J324" s="160" t="s">
        <v>301</v>
      </c>
    </row>
    <row r="325" spans="1:10">
      <c r="A325" s="155">
        <v>254</v>
      </c>
      <c r="B325" s="167">
        <v>13112</v>
      </c>
      <c r="C325" s="167" t="str">
        <f t="shared" si="5"/>
        <v>13112N01</v>
      </c>
      <c r="D325" s="158" t="s">
        <v>1977</v>
      </c>
      <c r="E325" s="157">
        <v>40</v>
      </c>
      <c r="F325" s="157">
        <v>0</v>
      </c>
      <c r="G325" s="157" t="s">
        <v>1626</v>
      </c>
      <c r="H325" s="158" t="s">
        <v>641</v>
      </c>
      <c r="I325" s="159" t="s">
        <v>1627</v>
      </c>
      <c r="J325" s="160" t="s">
        <v>451</v>
      </c>
    </row>
    <row r="326" spans="1:10">
      <c r="A326" s="155">
        <v>255</v>
      </c>
      <c r="B326" s="167">
        <v>13121</v>
      </c>
      <c r="C326" s="167" t="str">
        <f t="shared" si="5"/>
        <v>13121N01</v>
      </c>
      <c r="D326" s="158" t="s">
        <v>1978</v>
      </c>
      <c r="E326" s="157">
        <v>15</v>
      </c>
      <c r="F326" s="157">
        <v>0</v>
      </c>
      <c r="G326" s="157" t="s">
        <v>1626</v>
      </c>
      <c r="H326" s="158" t="s">
        <v>641</v>
      </c>
      <c r="I326" s="159" t="s">
        <v>1979</v>
      </c>
      <c r="J326" s="160" t="s">
        <v>334</v>
      </c>
    </row>
    <row r="327" spans="1:10" ht="25.5">
      <c r="A327" s="155">
        <v>257</v>
      </c>
      <c r="B327" s="167">
        <v>13318</v>
      </c>
      <c r="C327" s="167" t="str">
        <f t="shared" si="5"/>
        <v>13318N01</v>
      </c>
      <c r="D327" s="158" t="s">
        <v>1980</v>
      </c>
      <c r="E327" s="157">
        <v>45</v>
      </c>
      <c r="F327" s="157">
        <v>0</v>
      </c>
      <c r="G327" s="157" t="s">
        <v>1626</v>
      </c>
      <c r="H327" s="158" t="s">
        <v>688</v>
      </c>
      <c r="I327" s="159" t="s">
        <v>1627</v>
      </c>
      <c r="J327" s="160" t="s">
        <v>334</v>
      </c>
    </row>
    <row r="328" spans="1:10" ht="25.5">
      <c r="A328" s="155">
        <v>258</v>
      </c>
      <c r="B328" s="167">
        <v>13318</v>
      </c>
      <c r="C328" s="167" t="str">
        <f t="shared" si="5"/>
        <v>13318N02</v>
      </c>
      <c r="D328" s="158" t="s">
        <v>1981</v>
      </c>
      <c r="E328" s="157">
        <v>45</v>
      </c>
      <c r="F328" s="157">
        <v>0</v>
      </c>
      <c r="G328" s="157" t="s">
        <v>1626</v>
      </c>
      <c r="H328" s="158" t="s">
        <v>665</v>
      </c>
      <c r="I328" s="159" t="s">
        <v>1627</v>
      </c>
      <c r="J328" s="160" t="s">
        <v>334</v>
      </c>
    </row>
    <row r="329" spans="1:10" s="68" customFormat="1" ht="25.5">
      <c r="A329" s="155">
        <v>259</v>
      </c>
      <c r="B329" s="167">
        <v>13318</v>
      </c>
      <c r="C329" s="167" t="str">
        <f t="shared" si="5"/>
        <v>13318N03</v>
      </c>
      <c r="D329" s="158" t="s">
        <v>1982</v>
      </c>
      <c r="E329" s="157">
        <v>45</v>
      </c>
      <c r="F329" s="157">
        <v>0</v>
      </c>
      <c r="G329" s="157" t="s">
        <v>1626</v>
      </c>
      <c r="H329" s="158" t="s">
        <v>688</v>
      </c>
      <c r="I329" s="159" t="s">
        <v>1627</v>
      </c>
      <c r="J329" s="160" t="s">
        <v>334</v>
      </c>
    </row>
    <row r="330" spans="1:10">
      <c r="A330" s="155">
        <v>260</v>
      </c>
      <c r="B330" s="167">
        <v>13123</v>
      </c>
      <c r="C330" s="167" t="str">
        <f t="shared" si="5"/>
        <v>13123N01</v>
      </c>
      <c r="D330" s="158" t="s">
        <v>1983</v>
      </c>
      <c r="E330" s="157">
        <v>30</v>
      </c>
      <c r="F330" s="157">
        <v>0</v>
      </c>
      <c r="G330" s="157" t="s">
        <v>1626</v>
      </c>
      <c r="H330" s="158" t="s">
        <v>642</v>
      </c>
      <c r="I330" s="159" t="s">
        <v>1627</v>
      </c>
      <c r="J330" s="160" t="s">
        <v>334</v>
      </c>
    </row>
    <row r="331" spans="1:10" s="57" customFormat="1" ht="25.5">
      <c r="A331" s="155">
        <v>261</v>
      </c>
      <c r="B331" s="167">
        <v>13319</v>
      </c>
      <c r="C331" s="167" t="str">
        <f t="shared" si="5"/>
        <v>13319N02</v>
      </c>
      <c r="D331" s="158" t="s">
        <v>1984</v>
      </c>
      <c r="E331" s="157">
        <v>45</v>
      </c>
      <c r="F331" s="157">
        <v>0</v>
      </c>
      <c r="G331" s="157" t="s">
        <v>1626</v>
      </c>
      <c r="H331" s="158" t="s">
        <v>665</v>
      </c>
      <c r="I331" s="159" t="s">
        <v>1627</v>
      </c>
      <c r="J331" s="160" t="s">
        <v>334</v>
      </c>
    </row>
    <row r="332" spans="1:10">
      <c r="A332" s="155">
        <v>262</v>
      </c>
      <c r="B332" s="167">
        <v>13408</v>
      </c>
      <c r="C332" s="167" t="str">
        <f t="shared" si="5"/>
        <v>13408N01</v>
      </c>
      <c r="D332" s="158" t="s">
        <v>1985</v>
      </c>
      <c r="E332" s="157">
        <v>45</v>
      </c>
      <c r="F332" s="157">
        <v>0</v>
      </c>
      <c r="G332" s="157" t="s">
        <v>1626</v>
      </c>
      <c r="H332" s="158" t="s">
        <v>666</v>
      </c>
      <c r="I332" s="159" t="s">
        <v>1807</v>
      </c>
      <c r="J332" s="160" t="s">
        <v>301</v>
      </c>
    </row>
    <row r="333" spans="1:10">
      <c r="A333" s="155">
        <v>263</v>
      </c>
      <c r="B333" s="167">
        <v>13364</v>
      </c>
      <c r="C333" s="167" t="str">
        <f t="shared" si="5"/>
        <v>13364N01</v>
      </c>
      <c r="D333" s="158" t="s">
        <v>1986</v>
      </c>
      <c r="E333" s="157">
        <v>45</v>
      </c>
      <c r="F333" s="157">
        <v>0</v>
      </c>
      <c r="G333" s="157" t="s">
        <v>1626</v>
      </c>
      <c r="H333" s="158" t="s">
        <v>638</v>
      </c>
      <c r="I333" s="159" t="s">
        <v>1638</v>
      </c>
      <c r="J333" s="160" t="s">
        <v>334</v>
      </c>
    </row>
    <row r="334" spans="1:10" ht="25.5">
      <c r="A334" s="155">
        <v>266</v>
      </c>
      <c r="B334" s="167">
        <v>13334</v>
      </c>
      <c r="C334" s="167" t="str">
        <f t="shared" si="5"/>
        <v>13334N02</v>
      </c>
      <c r="D334" s="158" t="s">
        <v>1987</v>
      </c>
      <c r="E334" s="157">
        <v>50</v>
      </c>
      <c r="F334" s="157">
        <v>0</v>
      </c>
      <c r="G334" s="157" t="s">
        <v>1626</v>
      </c>
      <c r="H334" s="158" t="s">
        <v>665</v>
      </c>
      <c r="I334" s="159" t="s">
        <v>1627</v>
      </c>
      <c r="J334" s="160" t="s">
        <v>451</v>
      </c>
    </row>
    <row r="335" spans="1:10" ht="25.5">
      <c r="A335" s="155">
        <v>267</v>
      </c>
      <c r="B335" s="167">
        <v>13334</v>
      </c>
      <c r="C335" s="167" t="str">
        <f t="shared" si="5"/>
        <v>13334N03</v>
      </c>
      <c r="D335" s="158" t="s">
        <v>1988</v>
      </c>
      <c r="E335" s="157">
        <v>50</v>
      </c>
      <c r="F335" s="157">
        <v>0</v>
      </c>
      <c r="G335" s="157" t="s">
        <v>1626</v>
      </c>
      <c r="H335" s="158" t="s">
        <v>665</v>
      </c>
      <c r="I335" s="159" t="s">
        <v>1627</v>
      </c>
      <c r="J335" s="160" t="s">
        <v>451</v>
      </c>
    </row>
    <row r="336" spans="1:10">
      <c r="A336" s="155">
        <v>1</v>
      </c>
      <c r="B336" s="167">
        <v>22618</v>
      </c>
      <c r="C336" s="167" t="str">
        <f t="shared" si="5"/>
        <v>22618N01</v>
      </c>
      <c r="D336" s="158" t="s">
        <v>1989</v>
      </c>
      <c r="E336" s="157">
        <v>40</v>
      </c>
      <c r="F336" s="157">
        <v>0</v>
      </c>
      <c r="G336" s="157" t="s">
        <v>1626</v>
      </c>
      <c r="H336" s="158" t="s">
        <v>584</v>
      </c>
      <c r="I336" s="159" t="s">
        <v>1627</v>
      </c>
      <c r="J336" s="160" t="s">
        <v>334</v>
      </c>
    </row>
    <row r="337" spans="1:10" ht="25.5">
      <c r="A337" s="155">
        <v>2</v>
      </c>
      <c r="B337" s="167">
        <v>22504</v>
      </c>
      <c r="C337" s="167" t="str">
        <f t="shared" si="5"/>
        <v>22504N01</v>
      </c>
      <c r="D337" s="158" t="s">
        <v>1990</v>
      </c>
      <c r="E337" s="157">
        <v>45</v>
      </c>
      <c r="F337" s="157">
        <v>0</v>
      </c>
      <c r="G337" s="157" t="s">
        <v>1626</v>
      </c>
      <c r="H337" s="158" t="s">
        <v>585</v>
      </c>
      <c r="I337" s="159" t="s">
        <v>1627</v>
      </c>
      <c r="J337" s="160" t="s">
        <v>334</v>
      </c>
    </row>
    <row r="338" spans="1:10" s="57" customFormat="1" ht="25.5">
      <c r="A338" s="155">
        <v>6</v>
      </c>
      <c r="B338" s="167">
        <v>22504</v>
      </c>
      <c r="C338" s="167" t="str">
        <f t="shared" si="5"/>
        <v>22504N02</v>
      </c>
      <c r="D338" s="158" t="s">
        <v>1991</v>
      </c>
      <c r="E338" s="157">
        <v>45</v>
      </c>
      <c r="F338" s="157">
        <v>0</v>
      </c>
      <c r="G338" s="157" t="s">
        <v>1626</v>
      </c>
      <c r="H338" s="158" t="s">
        <v>585</v>
      </c>
      <c r="I338" s="159" t="s">
        <v>1627</v>
      </c>
      <c r="J338" s="160" t="s">
        <v>334</v>
      </c>
    </row>
    <row r="339" spans="1:10" ht="25.5">
      <c r="A339" s="155">
        <v>10</v>
      </c>
      <c r="B339" s="167">
        <v>22166</v>
      </c>
      <c r="C339" s="167" t="str">
        <f t="shared" si="5"/>
        <v>22166N01</v>
      </c>
      <c r="D339" s="158" t="s">
        <v>1992</v>
      </c>
      <c r="E339" s="157">
        <v>45</v>
      </c>
      <c r="F339" s="157">
        <v>0</v>
      </c>
      <c r="G339" s="157" t="s">
        <v>1626</v>
      </c>
      <c r="H339" s="158" t="s">
        <v>591</v>
      </c>
      <c r="I339" s="159" t="s">
        <v>1807</v>
      </c>
      <c r="J339" s="160" t="s">
        <v>301</v>
      </c>
    </row>
    <row r="340" spans="1:10" s="68" customFormat="1" ht="25.5">
      <c r="A340" s="155">
        <v>11</v>
      </c>
      <c r="B340" s="167">
        <v>22358</v>
      </c>
      <c r="C340" s="167" t="str">
        <f t="shared" si="5"/>
        <v>22358N01</v>
      </c>
      <c r="D340" s="158" t="s">
        <v>1993</v>
      </c>
      <c r="E340" s="157">
        <v>30</v>
      </c>
      <c r="F340" s="157">
        <v>0</v>
      </c>
      <c r="G340" s="157" t="s">
        <v>1626</v>
      </c>
      <c r="H340" s="158" t="s">
        <v>599</v>
      </c>
      <c r="I340" s="159" t="s">
        <v>1627</v>
      </c>
      <c r="J340" s="160" t="s">
        <v>334</v>
      </c>
    </row>
    <row r="341" spans="1:10" ht="25.5">
      <c r="A341" s="155">
        <v>13</v>
      </c>
      <c r="B341" s="167">
        <v>22714</v>
      </c>
      <c r="C341" s="167" t="str">
        <f t="shared" si="5"/>
        <v>22714N02</v>
      </c>
      <c r="D341" s="158" t="s">
        <v>1994</v>
      </c>
      <c r="E341" s="157">
        <v>45</v>
      </c>
      <c r="F341" s="157">
        <v>0</v>
      </c>
      <c r="G341" s="157" t="s">
        <v>1626</v>
      </c>
      <c r="H341" s="158" t="s">
        <v>609</v>
      </c>
      <c r="I341" s="159" t="s">
        <v>1638</v>
      </c>
      <c r="J341" s="160" t="s">
        <v>451</v>
      </c>
    </row>
    <row r="342" spans="1:10" ht="25.5">
      <c r="A342" s="155">
        <v>16</v>
      </c>
      <c r="B342" s="167">
        <v>22714</v>
      </c>
      <c r="C342" s="167" t="str">
        <f t="shared" si="5"/>
        <v>22714N03</v>
      </c>
      <c r="D342" s="158" t="s">
        <v>1995</v>
      </c>
      <c r="E342" s="157">
        <v>45</v>
      </c>
      <c r="F342" s="157">
        <v>0</v>
      </c>
      <c r="G342" s="157" t="s">
        <v>1626</v>
      </c>
      <c r="H342" s="158" t="s">
        <v>609</v>
      </c>
      <c r="I342" s="159" t="s">
        <v>1638</v>
      </c>
      <c r="J342" s="160" t="s">
        <v>451</v>
      </c>
    </row>
    <row r="343" spans="1:10">
      <c r="A343" s="155">
        <v>20</v>
      </c>
      <c r="B343" s="167">
        <v>22729</v>
      </c>
      <c r="C343" s="167" t="str">
        <f t="shared" si="5"/>
        <v>22729N01</v>
      </c>
      <c r="D343" s="158" t="s">
        <v>1996</v>
      </c>
      <c r="E343" s="157">
        <v>23</v>
      </c>
      <c r="F343" s="157">
        <v>0</v>
      </c>
      <c r="G343" s="157" t="s">
        <v>1626</v>
      </c>
      <c r="H343" s="158" t="s">
        <v>602</v>
      </c>
      <c r="I343" s="159" t="s">
        <v>1627</v>
      </c>
      <c r="J343" s="160" t="s">
        <v>334</v>
      </c>
    </row>
    <row r="344" spans="1:10" s="57" customFormat="1" ht="25.5">
      <c r="A344" s="155">
        <v>21</v>
      </c>
      <c r="B344" s="167">
        <v>22729</v>
      </c>
      <c r="C344" s="167" t="str">
        <f t="shared" si="5"/>
        <v>22729N02</v>
      </c>
      <c r="D344" s="158" t="s">
        <v>1997</v>
      </c>
      <c r="E344" s="157">
        <v>23</v>
      </c>
      <c r="F344" s="157">
        <v>0</v>
      </c>
      <c r="G344" s="157" t="s">
        <v>1626</v>
      </c>
      <c r="H344" s="158" t="s">
        <v>1998</v>
      </c>
      <c r="I344" s="159" t="s">
        <v>1627</v>
      </c>
      <c r="J344" s="160" t="s">
        <v>334</v>
      </c>
    </row>
    <row r="345" spans="1:10" ht="25.5">
      <c r="A345" s="155">
        <v>22</v>
      </c>
      <c r="B345" s="167">
        <v>22729</v>
      </c>
      <c r="C345" s="167" t="str">
        <f t="shared" si="5"/>
        <v>22729N03</v>
      </c>
      <c r="D345" s="158" t="s">
        <v>1999</v>
      </c>
      <c r="E345" s="157">
        <v>23</v>
      </c>
      <c r="F345" s="157">
        <v>0</v>
      </c>
      <c r="G345" s="157" t="s">
        <v>1626</v>
      </c>
      <c r="H345" s="158" t="s">
        <v>603</v>
      </c>
      <c r="I345" s="159" t="s">
        <v>1627</v>
      </c>
      <c r="J345" s="160" t="s">
        <v>334</v>
      </c>
    </row>
    <row r="346" spans="1:10" ht="25.5">
      <c r="A346" s="155">
        <v>23</v>
      </c>
      <c r="B346" s="167">
        <v>22729</v>
      </c>
      <c r="C346" s="167" t="str">
        <f t="shared" si="5"/>
        <v>22729N04</v>
      </c>
      <c r="D346" s="158" t="s">
        <v>2000</v>
      </c>
      <c r="E346" s="157">
        <v>23</v>
      </c>
      <c r="F346" s="157">
        <v>0</v>
      </c>
      <c r="G346" s="157" t="s">
        <v>1626</v>
      </c>
      <c r="H346" s="158" t="s">
        <v>611</v>
      </c>
      <c r="I346" s="159" t="s">
        <v>1627</v>
      </c>
      <c r="J346" s="160" t="s">
        <v>334</v>
      </c>
    </row>
    <row r="347" spans="1:10">
      <c r="A347" s="155">
        <v>24</v>
      </c>
      <c r="B347" s="167">
        <v>22301</v>
      </c>
      <c r="C347" s="167" t="str">
        <f t="shared" si="5"/>
        <v>22301N01</v>
      </c>
      <c r="D347" s="158" t="s">
        <v>2001</v>
      </c>
      <c r="E347" s="157">
        <v>40</v>
      </c>
      <c r="F347" s="157">
        <v>0</v>
      </c>
      <c r="G347" s="157" t="s">
        <v>1626</v>
      </c>
      <c r="H347" s="158" t="s">
        <v>613</v>
      </c>
      <c r="I347" s="159" t="s">
        <v>1627</v>
      </c>
      <c r="J347" s="160" t="s">
        <v>451</v>
      </c>
    </row>
    <row r="348" spans="1:10" ht="25.5">
      <c r="A348" s="155">
        <v>25</v>
      </c>
      <c r="B348" s="167">
        <v>22711</v>
      </c>
      <c r="C348" s="167" t="str">
        <f t="shared" si="5"/>
        <v>22711N01</v>
      </c>
      <c r="D348" s="158" t="s">
        <v>2002</v>
      </c>
      <c r="E348" s="157">
        <v>30</v>
      </c>
      <c r="F348" s="157">
        <v>0</v>
      </c>
      <c r="G348" s="157" t="s">
        <v>1626</v>
      </c>
      <c r="H348" s="158" t="s">
        <v>1998</v>
      </c>
      <c r="I348" s="159" t="s">
        <v>1627</v>
      </c>
      <c r="J348" s="160" t="s">
        <v>451</v>
      </c>
    </row>
    <row r="349" spans="1:10" ht="25.5">
      <c r="A349" s="155">
        <v>26</v>
      </c>
      <c r="B349" s="167">
        <v>22711</v>
      </c>
      <c r="C349" s="167" t="str">
        <f t="shared" si="5"/>
        <v>22711N02</v>
      </c>
      <c r="D349" s="158" t="s">
        <v>2003</v>
      </c>
      <c r="E349" s="157">
        <v>30</v>
      </c>
      <c r="F349" s="157">
        <v>0</v>
      </c>
      <c r="G349" s="157" t="s">
        <v>1626</v>
      </c>
      <c r="H349" s="158" t="s">
        <v>603</v>
      </c>
      <c r="I349" s="159" t="s">
        <v>1627</v>
      </c>
      <c r="J349" s="160" t="s">
        <v>451</v>
      </c>
    </row>
    <row r="350" spans="1:10" s="68" customFormat="1" ht="25.5">
      <c r="A350" s="155">
        <v>27</v>
      </c>
      <c r="B350" s="167">
        <v>22711</v>
      </c>
      <c r="C350" s="167" t="str">
        <f t="shared" si="5"/>
        <v>22711N03</v>
      </c>
      <c r="D350" s="158" t="s">
        <v>2004</v>
      </c>
      <c r="E350" s="157">
        <v>30</v>
      </c>
      <c r="F350" s="157">
        <v>0</v>
      </c>
      <c r="G350" s="157" t="s">
        <v>1626</v>
      </c>
      <c r="H350" s="158" t="s">
        <v>1998</v>
      </c>
      <c r="I350" s="159" t="s">
        <v>1627</v>
      </c>
      <c r="J350" s="160" t="s">
        <v>451</v>
      </c>
    </row>
    <row r="351" spans="1:10" s="57" customFormat="1">
      <c r="A351" s="155">
        <v>28</v>
      </c>
      <c r="B351" s="167">
        <v>22711</v>
      </c>
      <c r="C351" s="167" t="str">
        <f t="shared" si="5"/>
        <v>22711N04</v>
      </c>
      <c r="D351" s="158" t="s">
        <v>2005</v>
      </c>
      <c r="E351" s="157">
        <v>30</v>
      </c>
      <c r="F351" s="157">
        <v>0</v>
      </c>
      <c r="G351" s="157" t="s">
        <v>1626</v>
      </c>
      <c r="H351" s="158" t="s">
        <v>602</v>
      </c>
      <c r="I351" s="159" t="s">
        <v>1627</v>
      </c>
      <c r="J351" s="160" t="s">
        <v>553</v>
      </c>
    </row>
    <row r="352" spans="1:10" ht="25.5">
      <c r="A352" s="155">
        <v>29</v>
      </c>
      <c r="B352" s="167">
        <v>22711</v>
      </c>
      <c r="C352" s="167" t="str">
        <f t="shared" si="5"/>
        <v>22711N05</v>
      </c>
      <c r="D352" s="158" t="s">
        <v>2006</v>
      </c>
      <c r="E352" s="157">
        <v>30</v>
      </c>
      <c r="F352" s="157">
        <v>0</v>
      </c>
      <c r="G352" s="157" t="s">
        <v>1626</v>
      </c>
      <c r="H352" s="158" t="s">
        <v>603</v>
      </c>
      <c r="I352" s="159" t="s">
        <v>1627</v>
      </c>
      <c r="J352" s="160" t="s">
        <v>553</v>
      </c>
    </row>
    <row r="353" spans="1:10">
      <c r="A353" s="155">
        <v>30</v>
      </c>
      <c r="B353" s="167">
        <v>22711</v>
      </c>
      <c r="C353" s="167" t="str">
        <f t="shared" si="5"/>
        <v>22711N06</v>
      </c>
      <c r="D353" s="158" t="s">
        <v>2007</v>
      </c>
      <c r="E353" s="157">
        <v>30</v>
      </c>
      <c r="F353" s="157">
        <v>0</v>
      </c>
      <c r="G353" s="157" t="s">
        <v>1626</v>
      </c>
      <c r="H353" s="158" t="s">
        <v>602</v>
      </c>
      <c r="I353" s="159" t="s">
        <v>1627</v>
      </c>
      <c r="J353" s="160" t="s">
        <v>553</v>
      </c>
    </row>
    <row r="354" spans="1:10" ht="25.5">
      <c r="A354" s="155">
        <v>31</v>
      </c>
      <c r="B354" s="167">
        <v>22165</v>
      </c>
      <c r="C354" s="167" t="str">
        <f t="shared" si="5"/>
        <v>22165N01</v>
      </c>
      <c r="D354" s="158" t="s">
        <v>2008</v>
      </c>
      <c r="E354" s="157">
        <v>45</v>
      </c>
      <c r="F354" s="157">
        <v>0</v>
      </c>
      <c r="G354" s="157" t="s">
        <v>1626</v>
      </c>
      <c r="H354" s="158" t="s">
        <v>606</v>
      </c>
      <c r="I354" s="159" t="s">
        <v>1627</v>
      </c>
      <c r="J354" s="160" t="s">
        <v>334</v>
      </c>
    </row>
    <row r="355" spans="1:10" ht="25.5">
      <c r="A355" s="155">
        <v>37</v>
      </c>
      <c r="B355" s="167">
        <v>22631</v>
      </c>
      <c r="C355" s="167" t="str">
        <f t="shared" si="5"/>
        <v>22631N01</v>
      </c>
      <c r="D355" s="158" t="s">
        <v>2009</v>
      </c>
      <c r="E355" s="157">
        <v>50</v>
      </c>
      <c r="F355" s="157">
        <v>0</v>
      </c>
      <c r="G355" s="157" t="s">
        <v>1626</v>
      </c>
      <c r="H355" s="158" t="s">
        <v>645</v>
      </c>
      <c r="I355" s="159" t="s">
        <v>1627</v>
      </c>
      <c r="J355" s="160" t="s">
        <v>451</v>
      </c>
    </row>
    <row r="356" spans="1:10" ht="25.5">
      <c r="A356" s="155">
        <v>38</v>
      </c>
      <c r="B356" s="167">
        <v>22631</v>
      </c>
      <c r="C356" s="167" t="str">
        <f t="shared" si="5"/>
        <v>22631N02</v>
      </c>
      <c r="D356" s="158" t="s">
        <v>2010</v>
      </c>
      <c r="E356" s="157">
        <v>50</v>
      </c>
      <c r="F356" s="157">
        <v>0</v>
      </c>
      <c r="G356" s="157" t="s">
        <v>1626</v>
      </c>
      <c r="H356" s="158" t="s">
        <v>645</v>
      </c>
      <c r="I356" s="159" t="s">
        <v>1627</v>
      </c>
      <c r="J356" s="160" t="s">
        <v>451</v>
      </c>
    </row>
    <row r="357" spans="1:10">
      <c r="A357" s="155">
        <v>39</v>
      </c>
      <c r="B357" s="167">
        <v>22154</v>
      </c>
      <c r="C357" s="167" t="str">
        <f t="shared" si="5"/>
        <v>22154N01</v>
      </c>
      <c r="D357" s="158" t="s">
        <v>2011</v>
      </c>
      <c r="E357" s="157">
        <v>50</v>
      </c>
      <c r="F357" s="157">
        <v>0</v>
      </c>
      <c r="G357" s="157" t="s">
        <v>1626</v>
      </c>
      <c r="H357" s="158" t="s">
        <v>649</v>
      </c>
      <c r="I357" s="159" t="s">
        <v>1638</v>
      </c>
      <c r="J357" s="160" t="s">
        <v>451</v>
      </c>
    </row>
    <row r="358" spans="1:10">
      <c r="A358" s="155">
        <v>43</v>
      </c>
      <c r="B358" s="167">
        <v>22154</v>
      </c>
      <c r="C358" s="167" t="str">
        <f t="shared" si="5"/>
        <v>22154N02</v>
      </c>
      <c r="D358" s="158" t="s">
        <v>2012</v>
      </c>
      <c r="E358" s="157">
        <v>50</v>
      </c>
      <c r="F358" s="157">
        <v>0</v>
      </c>
      <c r="G358" s="157" t="s">
        <v>1626</v>
      </c>
      <c r="H358" s="158" t="s">
        <v>649</v>
      </c>
      <c r="I358" s="159" t="s">
        <v>1638</v>
      </c>
      <c r="J358" s="160" t="s">
        <v>451</v>
      </c>
    </row>
    <row r="359" spans="1:10" ht="25.5">
      <c r="A359" s="155">
        <v>47</v>
      </c>
      <c r="B359" s="167">
        <v>22701</v>
      </c>
      <c r="C359" s="167" t="str">
        <f t="shared" si="5"/>
        <v>22701N01</v>
      </c>
      <c r="D359" s="158" t="s">
        <v>2013</v>
      </c>
      <c r="E359" s="157">
        <v>50</v>
      </c>
      <c r="F359" s="157">
        <v>0</v>
      </c>
      <c r="G359" s="157" t="s">
        <v>1626</v>
      </c>
      <c r="H359" s="158" t="s">
        <v>611</v>
      </c>
      <c r="I359" s="159" t="s">
        <v>1627</v>
      </c>
      <c r="J359" s="160" t="s">
        <v>451</v>
      </c>
    </row>
    <row r="360" spans="1:10" s="57" customFormat="1" ht="25.5">
      <c r="A360" s="155">
        <v>48</v>
      </c>
      <c r="B360" s="167">
        <v>22701</v>
      </c>
      <c r="C360" s="167" t="str">
        <f t="shared" si="5"/>
        <v>22701N02</v>
      </c>
      <c r="D360" s="158" t="s">
        <v>2014</v>
      </c>
      <c r="E360" s="157">
        <v>50</v>
      </c>
      <c r="F360" s="157">
        <v>0</v>
      </c>
      <c r="G360" s="157" t="s">
        <v>1626</v>
      </c>
      <c r="H360" s="158" t="s">
        <v>611</v>
      </c>
      <c r="I360" s="159" t="s">
        <v>1627</v>
      </c>
      <c r="J360" s="160" t="s">
        <v>451</v>
      </c>
    </row>
    <row r="361" spans="1:10" ht="25.5">
      <c r="A361" s="155">
        <v>49</v>
      </c>
      <c r="B361" s="167">
        <v>22629</v>
      </c>
      <c r="C361" s="167" t="str">
        <f t="shared" si="5"/>
        <v>22629N01</v>
      </c>
      <c r="D361" s="158" t="s">
        <v>2015</v>
      </c>
      <c r="E361" s="157">
        <v>45</v>
      </c>
      <c r="F361" s="157">
        <v>0</v>
      </c>
      <c r="G361" s="157" t="s">
        <v>1626</v>
      </c>
      <c r="H361" s="158" t="s">
        <v>645</v>
      </c>
      <c r="I361" s="159" t="s">
        <v>1807</v>
      </c>
      <c r="J361" s="160" t="s">
        <v>334</v>
      </c>
    </row>
    <row r="362" spans="1:10" ht="25.5">
      <c r="A362" s="155">
        <v>52</v>
      </c>
      <c r="B362" s="167">
        <v>22237</v>
      </c>
      <c r="C362" s="167" t="str">
        <f t="shared" si="5"/>
        <v>22237N01</v>
      </c>
      <c r="D362" s="158" t="s">
        <v>2016</v>
      </c>
      <c r="E362" s="157">
        <v>45</v>
      </c>
      <c r="F362" s="157">
        <v>0</v>
      </c>
      <c r="G362" s="157" t="s">
        <v>1626</v>
      </c>
      <c r="H362" s="158" t="s">
        <v>753</v>
      </c>
      <c r="I362" s="159" t="s">
        <v>1627</v>
      </c>
      <c r="J362" s="160" t="s">
        <v>334</v>
      </c>
    </row>
    <row r="363" spans="1:10" s="68" customFormat="1" ht="25.5">
      <c r="A363" s="155">
        <v>53</v>
      </c>
      <c r="B363" s="167">
        <v>22167</v>
      </c>
      <c r="C363" s="167" t="str">
        <f t="shared" si="5"/>
        <v>22167N01</v>
      </c>
      <c r="D363" s="158" t="s">
        <v>2017</v>
      </c>
      <c r="E363" s="157">
        <v>45</v>
      </c>
      <c r="F363" s="157">
        <v>0</v>
      </c>
      <c r="G363" s="157" t="s">
        <v>1626</v>
      </c>
      <c r="H363" s="158" t="s">
        <v>591</v>
      </c>
      <c r="I363" s="159" t="s">
        <v>1807</v>
      </c>
      <c r="J363" s="160" t="s">
        <v>301</v>
      </c>
    </row>
    <row r="364" spans="1:10">
      <c r="A364" s="155">
        <v>54</v>
      </c>
      <c r="B364" s="167">
        <v>22235</v>
      </c>
      <c r="C364" s="167" t="str">
        <f t="shared" si="5"/>
        <v>22235N01</v>
      </c>
      <c r="D364" s="158" t="s">
        <v>2018</v>
      </c>
      <c r="E364" s="157">
        <v>45</v>
      </c>
      <c r="F364" s="157">
        <v>0</v>
      </c>
      <c r="G364" s="157" t="s">
        <v>1626</v>
      </c>
      <c r="H364" s="158" t="s">
        <v>2019</v>
      </c>
      <c r="I364" s="159" t="s">
        <v>1627</v>
      </c>
      <c r="J364" s="160" t="s">
        <v>334</v>
      </c>
    </row>
    <row r="365" spans="1:10">
      <c r="A365" s="155">
        <v>55</v>
      </c>
      <c r="B365" s="167">
        <v>22153</v>
      </c>
      <c r="C365" s="167" t="str">
        <f t="shared" si="5"/>
        <v>22153N01</v>
      </c>
      <c r="D365" s="158" t="s">
        <v>2020</v>
      </c>
      <c r="E365" s="157">
        <v>50</v>
      </c>
      <c r="F365" s="157">
        <v>0</v>
      </c>
      <c r="G365" s="157" t="s">
        <v>1626</v>
      </c>
      <c r="H365" s="158" t="s">
        <v>700</v>
      </c>
      <c r="I365" s="159" t="s">
        <v>1638</v>
      </c>
      <c r="J365" s="160" t="s">
        <v>451</v>
      </c>
    </row>
    <row r="366" spans="1:10" s="57" customFormat="1">
      <c r="A366" s="155">
        <v>59</v>
      </c>
      <c r="B366" s="167">
        <v>22153</v>
      </c>
      <c r="C366" s="167" t="str">
        <f t="shared" si="5"/>
        <v>22153N02</v>
      </c>
      <c r="D366" s="158" t="s">
        <v>2021</v>
      </c>
      <c r="E366" s="157">
        <v>50</v>
      </c>
      <c r="F366" s="157">
        <v>0</v>
      </c>
      <c r="G366" s="157" t="s">
        <v>1626</v>
      </c>
      <c r="H366" s="158" t="s">
        <v>700</v>
      </c>
      <c r="I366" s="159" t="s">
        <v>1638</v>
      </c>
      <c r="J366" s="160" t="s">
        <v>451</v>
      </c>
    </row>
    <row r="367" spans="1:10">
      <c r="A367" s="155">
        <v>63</v>
      </c>
      <c r="B367" s="167">
        <v>22351</v>
      </c>
      <c r="C367" s="167" t="str">
        <f t="shared" si="5"/>
        <v>22351N01</v>
      </c>
      <c r="D367" s="158" t="s">
        <v>2022</v>
      </c>
      <c r="E367" s="157">
        <v>30</v>
      </c>
      <c r="F367" s="157">
        <v>0</v>
      </c>
      <c r="G367" s="157" t="s">
        <v>1626</v>
      </c>
      <c r="H367" s="158" t="s">
        <v>701</v>
      </c>
      <c r="I367" s="159" t="s">
        <v>1627</v>
      </c>
      <c r="J367" s="160" t="s">
        <v>451</v>
      </c>
    </row>
    <row r="368" spans="1:10" ht="25.5">
      <c r="A368" s="155">
        <v>65</v>
      </c>
      <c r="B368" s="167">
        <v>22716</v>
      </c>
      <c r="C368" s="167" t="str">
        <f t="shared" si="5"/>
        <v>22716N01</v>
      </c>
      <c r="D368" s="158" t="s">
        <v>2023</v>
      </c>
      <c r="E368" s="157">
        <v>45</v>
      </c>
      <c r="F368" s="157">
        <v>0</v>
      </c>
      <c r="G368" s="157" t="s">
        <v>1626</v>
      </c>
      <c r="H368" s="158" t="s">
        <v>609</v>
      </c>
      <c r="I368" s="159" t="s">
        <v>1627</v>
      </c>
      <c r="J368" s="160" t="s">
        <v>334</v>
      </c>
    </row>
    <row r="369" spans="1:10" ht="25.5">
      <c r="A369" s="155">
        <v>66</v>
      </c>
      <c r="B369" s="167">
        <v>22161</v>
      </c>
      <c r="C369" s="167" t="str">
        <f t="shared" si="5"/>
        <v>22161N01</v>
      </c>
      <c r="D369" s="158" t="s">
        <v>2024</v>
      </c>
      <c r="E369" s="157">
        <v>50</v>
      </c>
      <c r="F369" s="157">
        <v>0</v>
      </c>
      <c r="G369" s="157" t="s">
        <v>1626</v>
      </c>
      <c r="H369" s="158" t="s">
        <v>606</v>
      </c>
      <c r="I369" s="159" t="s">
        <v>1638</v>
      </c>
      <c r="J369" s="160" t="s">
        <v>334</v>
      </c>
    </row>
    <row r="370" spans="1:10" ht="25.5">
      <c r="A370" s="155">
        <v>70</v>
      </c>
      <c r="B370" s="167">
        <v>22637</v>
      </c>
      <c r="C370" s="167" t="str">
        <f t="shared" si="5"/>
        <v>22637N01</v>
      </c>
      <c r="D370" s="158" t="s">
        <v>2025</v>
      </c>
      <c r="E370" s="157">
        <v>35</v>
      </c>
      <c r="F370" s="157">
        <v>0</v>
      </c>
      <c r="G370" s="157" t="s">
        <v>1626</v>
      </c>
      <c r="H370" s="158" t="s">
        <v>617</v>
      </c>
      <c r="I370" s="159" t="s">
        <v>1627</v>
      </c>
      <c r="J370" s="160" t="s">
        <v>334</v>
      </c>
    </row>
    <row r="371" spans="1:10" ht="25.5">
      <c r="A371" s="155">
        <v>71</v>
      </c>
      <c r="B371" s="167">
        <v>22637</v>
      </c>
      <c r="C371" s="167" t="str">
        <f t="shared" si="5"/>
        <v>22637N02</v>
      </c>
      <c r="D371" s="158" t="s">
        <v>2026</v>
      </c>
      <c r="E371" s="157">
        <v>35</v>
      </c>
      <c r="F371" s="157">
        <v>0</v>
      </c>
      <c r="G371" s="157" t="s">
        <v>1626</v>
      </c>
      <c r="H371" s="158" t="s">
        <v>617</v>
      </c>
      <c r="I371" s="159" t="s">
        <v>1627</v>
      </c>
      <c r="J371" s="160" t="s">
        <v>334</v>
      </c>
    </row>
    <row r="372" spans="1:10" ht="25.5">
      <c r="A372" s="155">
        <v>72</v>
      </c>
      <c r="B372" s="167">
        <v>22502</v>
      </c>
      <c r="C372" s="167" t="str">
        <f t="shared" si="5"/>
        <v>22502N01</v>
      </c>
      <c r="D372" s="158" t="s">
        <v>2027</v>
      </c>
      <c r="E372" s="157">
        <v>45</v>
      </c>
      <c r="F372" s="157">
        <v>0</v>
      </c>
      <c r="G372" s="157" t="s">
        <v>1626</v>
      </c>
      <c r="H372" s="158" t="s">
        <v>751</v>
      </c>
      <c r="I372" s="159" t="s">
        <v>1638</v>
      </c>
      <c r="J372" s="160" t="s">
        <v>451</v>
      </c>
    </row>
    <row r="373" spans="1:10" s="70" customFormat="1" ht="25.5">
      <c r="A373" s="155">
        <v>76</v>
      </c>
      <c r="B373" s="167">
        <v>22502</v>
      </c>
      <c r="C373" s="167" t="str">
        <f t="shared" si="5"/>
        <v>22502N02</v>
      </c>
      <c r="D373" s="158" t="s">
        <v>2028</v>
      </c>
      <c r="E373" s="157">
        <v>45</v>
      </c>
      <c r="F373" s="157">
        <v>0</v>
      </c>
      <c r="G373" s="157" t="s">
        <v>1626</v>
      </c>
      <c r="H373" s="158" t="s">
        <v>2029</v>
      </c>
      <c r="I373" s="159" t="s">
        <v>1638</v>
      </c>
      <c r="J373" s="160" t="s">
        <v>451</v>
      </c>
    </row>
    <row r="374" spans="1:10" ht="25.5">
      <c r="A374" s="155">
        <v>80</v>
      </c>
      <c r="B374" s="167">
        <v>22502</v>
      </c>
      <c r="C374" s="167" t="str">
        <f t="shared" si="5"/>
        <v>22502N03</v>
      </c>
      <c r="D374" s="158" t="s">
        <v>2030</v>
      </c>
      <c r="E374" s="157">
        <v>45</v>
      </c>
      <c r="F374" s="157">
        <v>0</v>
      </c>
      <c r="G374" s="157" t="s">
        <v>1626</v>
      </c>
      <c r="H374" s="158" t="s">
        <v>751</v>
      </c>
      <c r="I374" s="159" t="s">
        <v>1638</v>
      </c>
      <c r="J374" s="160" t="s">
        <v>451</v>
      </c>
    </row>
    <row r="375" spans="1:10" ht="25.5">
      <c r="A375" s="155">
        <v>84</v>
      </c>
      <c r="B375" s="167">
        <v>22502</v>
      </c>
      <c r="C375" s="167" t="str">
        <f t="shared" si="5"/>
        <v>22502N04</v>
      </c>
      <c r="D375" s="158" t="s">
        <v>2031</v>
      </c>
      <c r="E375" s="157">
        <v>45</v>
      </c>
      <c r="F375" s="157">
        <v>0</v>
      </c>
      <c r="G375" s="157" t="s">
        <v>1626</v>
      </c>
      <c r="H375" s="158" t="s">
        <v>748</v>
      </c>
      <c r="I375" s="159" t="s">
        <v>1638</v>
      </c>
      <c r="J375" s="160" t="s">
        <v>451</v>
      </c>
    </row>
    <row r="376" spans="1:10" ht="25.5">
      <c r="A376" s="155">
        <v>88</v>
      </c>
      <c r="B376" s="167">
        <v>22502</v>
      </c>
      <c r="C376" s="167" t="str">
        <f t="shared" si="5"/>
        <v>22502N05</v>
      </c>
      <c r="D376" s="158" t="s">
        <v>2032</v>
      </c>
      <c r="E376" s="157">
        <v>45</v>
      </c>
      <c r="F376" s="157">
        <v>0</v>
      </c>
      <c r="G376" s="157" t="s">
        <v>1626</v>
      </c>
      <c r="H376" s="158" t="s">
        <v>751</v>
      </c>
      <c r="I376" s="159" t="s">
        <v>1638</v>
      </c>
      <c r="J376" s="160" t="s">
        <v>451</v>
      </c>
    </row>
    <row r="377" spans="1:10" ht="25.5">
      <c r="A377" s="155">
        <v>92</v>
      </c>
      <c r="B377" s="167">
        <v>22502</v>
      </c>
      <c r="C377" s="167" t="str">
        <f t="shared" si="5"/>
        <v>22502N06</v>
      </c>
      <c r="D377" s="158" t="s">
        <v>2033</v>
      </c>
      <c r="E377" s="157">
        <v>45</v>
      </c>
      <c r="F377" s="157">
        <v>0</v>
      </c>
      <c r="G377" s="157" t="s">
        <v>1626</v>
      </c>
      <c r="H377" s="158" t="s">
        <v>2029</v>
      </c>
      <c r="I377" s="159" t="s">
        <v>1638</v>
      </c>
      <c r="J377" s="160" t="s">
        <v>451</v>
      </c>
    </row>
    <row r="378" spans="1:10">
      <c r="A378" s="155">
        <v>96</v>
      </c>
      <c r="B378" s="167">
        <v>22502</v>
      </c>
      <c r="C378" s="167" t="str">
        <f t="shared" si="5"/>
        <v>22502N07</v>
      </c>
      <c r="D378" s="158" t="s">
        <v>2034</v>
      </c>
      <c r="E378" s="157">
        <v>45</v>
      </c>
      <c r="F378" s="157">
        <v>0</v>
      </c>
      <c r="G378" s="157" t="s">
        <v>1626</v>
      </c>
      <c r="H378" s="158" t="s">
        <v>749</v>
      </c>
      <c r="I378" s="159" t="s">
        <v>1638</v>
      </c>
      <c r="J378" s="160" t="s">
        <v>451</v>
      </c>
    </row>
    <row r="379" spans="1:10">
      <c r="A379" s="155">
        <v>100</v>
      </c>
      <c r="B379" s="167">
        <v>22502</v>
      </c>
      <c r="C379" s="167" t="str">
        <f t="shared" si="5"/>
        <v>22502N08</v>
      </c>
      <c r="D379" s="158" t="s">
        <v>2035</v>
      </c>
      <c r="E379" s="157">
        <v>45</v>
      </c>
      <c r="F379" s="157">
        <v>0</v>
      </c>
      <c r="G379" s="157" t="s">
        <v>1626</v>
      </c>
      <c r="H379" s="158" t="s">
        <v>749</v>
      </c>
      <c r="I379" s="159" t="s">
        <v>1638</v>
      </c>
      <c r="J379" s="160" t="s">
        <v>451</v>
      </c>
    </row>
    <row r="380" spans="1:10" s="70" customFormat="1" ht="25.5">
      <c r="A380" s="155">
        <v>104</v>
      </c>
      <c r="B380" s="167">
        <v>22502</v>
      </c>
      <c r="C380" s="167" t="str">
        <f t="shared" si="5"/>
        <v>22502N09</v>
      </c>
      <c r="D380" s="158" t="s">
        <v>2036</v>
      </c>
      <c r="E380" s="157">
        <v>45</v>
      </c>
      <c r="F380" s="157">
        <v>0</v>
      </c>
      <c r="G380" s="157" t="s">
        <v>1626</v>
      </c>
      <c r="H380" s="158" t="s">
        <v>748</v>
      </c>
      <c r="I380" s="159" t="s">
        <v>1638</v>
      </c>
      <c r="J380" s="160" t="s">
        <v>553</v>
      </c>
    </row>
    <row r="381" spans="1:10" ht="25.5">
      <c r="A381" s="155">
        <v>108</v>
      </c>
      <c r="B381" s="167">
        <v>22502</v>
      </c>
      <c r="C381" s="167" t="str">
        <f t="shared" si="5"/>
        <v>22502N12</v>
      </c>
      <c r="D381" s="158" t="s">
        <v>2037</v>
      </c>
      <c r="E381" s="157">
        <v>45</v>
      </c>
      <c r="F381" s="157">
        <v>0</v>
      </c>
      <c r="G381" s="157" t="s">
        <v>1626</v>
      </c>
      <c r="H381" s="158" t="s">
        <v>748</v>
      </c>
      <c r="I381" s="159" t="s">
        <v>1638</v>
      </c>
      <c r="J381" s="160" t="s">
        <v>553</v>
      </c>
    </row>
    <row r="382" spans="1:10">
      <c r="A382" s="155">
        <v>112</v>
      </c>
      <c r="B382" s="167">
        <v>22502</v>
      </c>
      <c r="C382" s="167" t="str">
        <f t="shared" si="5"/>
        <v>22502N13</v>
      </c>
      <c r="D382" s="158" t="s">
        <v>2038</v>
      </c>
      <c r="E382" s="157">
        <v>45</v>
      </c>
      <c r="F382" s="157">
        <v>0</v>
      </c>
      <c r="G382" s="157" t="s">
        <v>1626</v>
      </c>
      <c r="H382" s="158" t="s">
        <v>749</v>
      </c>
      <c r="I382" s="159" t="s">
        <v>1638</v>
      </c>
      <c r="J382" s="160" t="s">
        <v>553</v>
      </c>
    </row>
    <row r="383" spans="1:10" ht="25.5">
      <c r="A383" s="155">
        <v>116</v>
      </c>
      <c r="B383" s="167">
        <v>22502</v>
      </c>
      <c r="C383" s="167" t="str">
        <f t="shared" si="5"/>
        <v>22502N14</v>
      </c>
      <c r="D383" s="158" t="s">
        <v>2039</v>
      </c>
      <c r="E383" s="157">
        <v>45</v>
      </c>
      <c r="F383" s="157">
        <v>0</v>
      </c>
      <c r="G383" s="157" t="s">
        <v>1626</v>
      </c>
      <c r="H383" s="158" t="s">
        <v>748</v>
      </c>
      <c r="I383" s="159" t="s">
        <v>1638</v>
      </c>
      <c r="J383" s="160" t="s">
        <v>553</v>
      </c>
    </row>
    <row r="384" spans="1:10">
      <c r="A384" s="155">
        <v>120</v>
      </c>
      <c r="B384" s="167">
        <v>22635</v>
      </c>
      <c r="C384" s="167" t="str">
        <f t="shared" si="5"/>
        <v>22635N01</v>
      </c>
      <c r="D384" s="158" t="s">
        <v>2040</v>
      </c>
      <c r="E384" s="157">
        <v>40</v>
      </c>
      <c r="F384" s="157">
        <v>0</v>
      </c>
      <c r="G384" s="157" t="s">
        <v>1626</v>
      </c>
      <c r="H384" s="158" t="s">
        <v>801</v>
      </c>
      <c r="I384" s="159" t="s">
        <v>1627</v>
      </c>
      <c r="J384" s="160" t="s">
        <v>334</v>
      </c>
    </row>
    <row r="385" spans="1:10">
      <c r="A385" s="155">
        <v>121</v>
      </c>
      <c r="B385" s="167">
        <v>22635</v>
      </c>
      <c r="C385" s="167" t="str">
        <f t="shared" si="5"/>
        <v>22635N02</v>
      </c>
      <c r="D385" s="158" t="s">
        <v>2041</v>
      </c>
      <c r="E385" s="157">
        <v>40</v>
      </c>
      <c r="F385" s="157">
        <v>0</v>
      </c>
      <c r="G385" s="157" t="s">
        <v>1626</v>
      </c>
      <c r="H385" s="158" t="s">
        <v>801</v>
      </c>
      <c r="I385" s="159" t="s">
        <v>1627</v>
      </c>
      <c r="J385" s="160" t="s">
        <v>334</v>
      </c>
    </row>
    <row r="386" spans="1:10" s="57" customFormat="1" ht="25.5">
      <c r="A386" s="155">
        <v>122</v>
      </c>
      <c r="B386" s="167">
        <v>22708</v>
      </c>
      <c r="C386" s="167" t="str">
        <f t="shared" ref="C386:C449" si="6">B386&amp;LEFT(RIGHT(D386,4),3)</f>
        <v>22708N01</v>
      </c>
      <c r="D386" s="158" t="s">
        <v>2042</v>
      </c>
      <c r="E386" s="157">
        <v>45</v>
      </c>
      <c r="F386" s="157">
        <v>0</v>
      </c>
      <c r="G386" s="157" t="s">
        <v>1626</v>
      </c>
      <c r="H386" s="158" t="s">
        <v>609</v>
      </c>
      <c r="I386" s="159" t="s">
        <v>1638</v>
      </c>
      <c r="J386" s="160" t="s">
        <v>334</v>
      </c>
    </row>
    <row r="387" spans="1:10" ht="25.5">
      <c r="A387" s="155">
        <v>126</v>
      </c>
      <c r="B387" s="167">
        <v>22708</v>
      </c>
      <c r="C387" s="167" t="str">
        <f t="shared" si="6"/>
        <v>22708N02</v>
      </c>
      <c r="D387" s="158" t="s">
        <v>2043</v>
      </c>
      <c r="E387" s="157">
        <v>45</v>
      </c>
      <c r="F387" s="157">
        <v>0</v>
      </c>
      <c r="G387" s="157" t="s">
        <v>1626</v>
      </c>
      <c r="H387" s="158" t="s">
        <v>609</v>
      </c>
      <c r="I387" s="159" t="s">
        <v>1638</v>
      </c>
      <c r="J387" s="160" t="s">
        <v>334</v>
      </c>
    </row>
    <row r="388" spans="1:10">
      <c r="A388" s="155">
        <v>130</v>
      </c>
      <c r="B388" s="167">
        <v>22201</v>
      </c>
      <c r="C388" s="167" t="str">
        <f t="shared" si="6"/>
        <v>22201N01</v>
      </c>
      <c r="D388" s="158" t="s">
        <v>2044</v>
      </c>
      <c r="E388" s="157">
        <v>45</v>
      </c>
      <c r="F388" s="157">
        <v>0</v>
      </c>
      <c r="G388" s="157" t="s">
        <v>1626</v>
      </c>
      <c r="H388" s="158" t="s">
        <v>2045</v>
      </c>
      <c r="I388" s="159" t="s">
        <v>1627</v>
      </c>
      <c r="J388" s="160" t="s">
        <v>334</v>
      </c>
    </row>
    <row r="389" spans="1:10">
      <c r="A389" s="155">
        <v>131</v>
      </c>
      <c r="B389" s="167">
        <v>22232</v>
      </c>
      <c r="C389" s="167" t="str">
        <f t="shared" si="6"/>
        <v>22232N01</v>
      </c>
      <c r="D389" s="158" t="s">
        <v>2046</v>
      </c>
      <c r="E389" s="157">
        <v>50</v>
      </c>
      <c r="F389" s="157">
        <v>0</v>
      </c>
      <c r="G389" s="157" t="s">
        <v>1626</v>
      </c>
      <c r="H389" s="158" t="s">
        <v>684</v>
      </c>
      <c r="I389" s="159" t="s">
        <v>1627</v>
      </c>
      <c r="J389" s="160" t="s">
        <v>451</v>
      </c>
    </row>
    <row r="390" spans="1:10" s="68" customFormat="1" ht="25.5">
      <c r="A390" s="155">
        <v>132</v>
      </c>
      <c r="B390" s="167">
        <v>22723</v>
      </c>
      <c r="C390" s="167" t="str">
        <f t="shared" si="6"/>
        <v>22723N01</v>
      </c>
      <c r="D390" s="158" t="s">
        <v>2047</v>
      </c>
      <c r="E390" s="157">
        <v>45</v>
      </c>
      <c r="F390" s="157">
        <v>0</v>
      </c>
      <c r="G390" s="157" t="s">
        <v>1626</v>
      </c>
      <c r="H390" s="158" t="s">
        <v>603</v>
      </c>
      <c r="I390" s="159" t="s">
        <v>1807</v>
      </c>
      <c r="J390" s="160" t="s">
        <v>301</v>
      </c>
    </row>
    <row r="391" spans="1:10" ht="25.5">
      <c r="A391" s="155">
        <v>133</v>
      </c>
      <c r="B391" s="167">
        <v>22245</v>
      </c>
      <c r="C391" s="167" t="str">
        <f t="shared" si="6"/>
        <v>22245N01</v>
      </c>
      <c r="D391" s="158" t="s">
        <v>2048</v>
      </c>
      <c r="E391" s="157">
        <v>50</v>
      </c>
      <c r="F391" s="157">
        <v>0</v>
      </c>
      <c r="G391" s="157" t="s">
        <v>1626</v>
      </c>
      <c r="H391" s="158" t="s">
        <v>754</v>
      </c>
      <c r="I391" s="159" t="s">
        <v>1627</v>
      </c>
      <c r="J391" s="160" t="s">
        <v>451</v>
      </c>
    </row>
    <row r="392" spans="1:10" ht="25.5">
      <c r="A392" s="155">
        <v>134</v>
      </c>
      <c r="B392" s="167">
        <v>22246</v>
      </c>
      <c r="C392" s="167" t="str">
        <f t="shared" si="6"/>
        <v>22246N01</v>
      </c>
      <c r="D392" s="158" t="s">
        <v>2049</v>
      </c>
      <c r="E392" s="157">
        <v>45</v>
      </c>
      <c r="F392" s="157">
        <v>0</v>
      </c>
      <c r="G392" s="157" t="s">
        <v>1626</v>
      </c>
      <c r="H392" s="158" t="s">
        <v>2050</v>
      </c>
      <c r="I392" s="159" t="s">
        <v>1627</v>
      </c>
      <c r="J392" s="160" t="s">
        <v>334</v>
      </c>
    </row>
    <row r="393" spans="1:10" s="57" customFormat="1">
      <c r="A393" s="155">
        <v>135</v>
      </c>
      <c r="B393" s="167">
        <v>22151</v>
      </c>
      <c r="C393" s="167" t="str">
        <f t="shared" si="6"/>
        <v>22151N01</v>
      </c>
      <c r="D393" s="158" t="s">
        <v>2051</v>
      </c>
      <c r="E393" s="157">
        <v>50</v>
      </c>
      <c r="F393" s="157">
        <v>0</v>
      </c>
      <c r="G393" s="157" t="s">
        <v>1626</v>
      </c>
      <c r="H393" s="158" t="s">
        <v>772</v>
      </c>
      <c r="I393" s="159" t="s">
        <v>1627</v>
      </c>
      <c r="J393" s="160" t="s">
        <v>451</v>
      </c>
    </row>
    <row r="394" spans="1:10">
      <c r="A394" s="155">
        <v>136</v>
      </c>
      <c r="B394" s="167">
        <v>22151</v>
      </c>
      <c r="C394" s="167" t="str">
        <f t="shared" si="6"/>
        <v>22151N02</v>
      </c>
      <c r="D394" s="158" t="s">
        <v>2052</v>
      </c>
      <c r="E394" s="157">
        <v>50</v>
      </c>
      <c r="F394" s="157">
        <v>0</v>
      </c>
      <c r="G394" s="157" t="s">
        <v>1626</v>
      </c>
      <c r="H394" s="158" t="s">
        <v>772</v>
      </c>
      <c r="I394" s="159" t="s">
        <v>1627</v>
      </c>
      <c r="J394" s="160" t="s">
        <v>451</v>
      </c>
    </row>
    <row r="395" spans="1:10">
      <c r="A395" s="155">
        <v>137</v>
      </c>
      <c r="B395" s="167">
        <v>22604</v>
      </c>
      <c r="C395" s="167" t="str">
        <f t="shared" si="6"/>
        <v>22604N01</v>
      </c>
      <c r="D395" s="158" t="s">
        <v>2053</v>
      </c>
      <c r="E395" s="157">
        <v>50</v>
      </c>
      <c r="F395" s="157">
        <v>0</v>
      </c>
      <c r="G395" s="157" t="s">
        <v>1626</v>
      </c>
      <c r="H395" s="158" t="s">
        <v>801</v>
      </c>
      <c r="I395" s="159" t="s">
        <v>1627</v>
      </c>
      <c r="J395" s="160" t="s">
        <v>451</v>
      </c>
    </row>
    <row r="396" spans="1:10">
      <c r="A396" s="155">
        <v>138</v>
      </c>
      <c r="B396" s="167">
        <v>22604</v>
      </c>
      <c r="C396" s="167" t="str">
        <f t="shared" si="6"/>
        <v>22604N02</v>
      </c>
      <c r="D396" s="158" t="s">
        <v>2054</v>
      </c>
      <c r="E396" s="157">
        <v>50</v>
      </c>
      <c r="F396" s="157">
        <v>0</v>
      </c>
      <c r="G396" s="157" t="s">
        <v>1626</v>
      </c>
      <c r="H396" s="158" t="s">
        <v>801</v>
      </c>
      <c r="I396" s="159" t="s">
        <v>1627</v>
      </c>
      <c r="J396" s="160" t="s">
        <v>451</v>
      </c>
    </row>
    <row r="397" spans="1:10" ht="25.5">
      <c r="A397" s="155">
        <v>139</v>
      </c>
      <c r="B397" s="167">
        <v>22347</v>
      </c>
      <c r="C397" s="167" t="str">
        <f t="shared" si="6"/>
        <v>22347N03</v>
      </c>
      <c r="D397" s="158" t="s">
        <v>2055</v>
      </c>
      <c r="E397" s="157">
        <v>50</v>
      </c>
      <c r="F397" s="157">
        <v>0</v>
      </c>
      <c r="G397" s="157" t="s">
        <v>1626</v>
      </c>
      <c r="H397" s="158" t="s">
        <v>781</v>
      </c>
      <c r="I397" s="159" t="s">
        <v>1627</v>
      </c>
      <c r="J397" s="160" t="s">
        <v>451</v>
      </c>
    </row>
    <row r="398" spans="1:10">
      <c r="A398" s="155">
        <v>140</v>
      </c>
      <c r="B398" s="167">
        <v>22347</v>
      </c>
      <c r="C398" s="167" t="str">
        <f t="shared" si="6"/>
        <v>22347N04</v>
      </c>
      <c r="D398" s="158" t="s">
        <v>2056</v>
      </c>
      <c r="E398" s="157">
        <v>50</v>
      </c>
      <c r="F398" s="157">
        <v>0</v>
      </c>
      <c r="G398" s="157" t="s">
        <v>1626</v>
      </c>
      <c r="H398" s="158" t="s">
        <v>613</v>
      </c>
      <c r="I398" s="159" t="s">
        <v>1627</v>
      </c>
      <c r="J398" s="160" t="s">
        <v>451</v>
      </c>
    </row>
    <row r="399" spans="1:10" ht="25.5">
      <c r="A399" s="155">
        <v>141</v>
      </c>
      <c r="B399" s="167">
        <v>22347</v>
      </c>
      <c r="C399" s="167" t="str">
        <f t="shared" si="6"/>
        <v>22347N06</v>
      </c>
      <c r="D399" s="158" t="s">
        <v>2057</v>
      </c>
      <c r="E399" s="157">
        <v>50</v>
      </c>
      <c r="F399" s="157">
        <v>0</v>
      </c>
      <c r="G399" s="157" t="s">
        <v>1626</v>
      </c>
      <c r="H399" s="158" t="s">
        <v>599</v>
      </c>
      <c r="I399" s="159" t="s">
        <v>1627</v>
      </c>
      <c r="J399" s="160" t="s">
        <v>451</v>
      </c>
    </row>
    <row r="400" spans="1:10" s="70" customFormat="1" ht="25.5">
      <c r="A400" s="155">
        <v>142</v>
      </c>
      <c r="B400" s="167">
        <v>22347</v>
      </c>
      <c r="C400" s="167" t="str">
        <f t="shared" si="6"/>
        <v>22347N07</v>
      </c>
      <c r="D400" s="158" t="s">
        <v>2058</v>
      </c>
      <c r="E400" s="157">
        <v>50</v>
      </c>
      <c r="F400" s="157">
        <v>0</v>
      </c>
      <c r="G400" s="157" t="s">
        <v>1626</v>
      </c>
      <c r="H400" s="158" t="s">
        <v>562</v>
      </c>
      <c r="I400" s="159" t="s">
        <v>1627</v>
      </c>
      <c r="J400" s="160" t="s">
        <v>451</v>
      </c>
    </row>
    <row r="401" spans="1:10" ht="25.5">
      <c r="A401" s="155">
        <v>143</v>
      </c>
      <c r="B401" s="167">
        <v>22352</v>
      </c>
      <c r="C401" s="167" t="str">
        <f t="shared" si="6"/>
        <v>22352N01</v>
      </c>
      <c r="D401" s="158" t="s">
        <v>2059</v>
      </c>
      <c r="E401" s="157">
        <v>30</v>
      </c>
      <c r="F401" s="157">
        <v>0</v>
      </c>
      <c r="G401" s="157" t="s">
        <v>1626</v>
      </c>
      <c r="H401" s="158" t="s">
        <v>781</v>
      </c>
      <c r="I401" s="159" t="s">
        <v>1644</v>
      </c>
      <c r="J401" s="160" t="s">
        <v>334</v>
      </c>
    </row>
    <row r="402" spans="1:10" ht="25.5">
      <c r="A402" s="155">
        <v>145</v>
      </c>
      <c r="B402" s="167">
        <v>22724</v>
      </c>
      <c r="C402" s="167" t="str">
        <f t="shared" si="6"/>
        <v>22724N01</v>
      </c>
      <c r="D402" s="158" t="s">
        <v>2060</v>
      </c>
      <c r="E402" s="157">
        <v>45</v>
      </c>
      <c r="F402" s="157">
        <v>0</v>
      </c>
      <c r="G402" s="157" t="s">
        <v>1626</v>
      </c>
      <c r="H402" s="158" t="s">
        <v>611</v>
      </c>
      <c r="I402" s="159" t="s">
        <v>1807</v>
      </c>
      <c r="J402" s="160" t="s">
        <v>301</v>
      </c>
    </row>
    <row r="403" spans="1:10">
      <c r="A403" s="155">
        <v>146</v>
      </c>
      <c r="B403" s="167">
        <v>22628</v>
      </c>
      <c r="C403" s="167" t="str">
        <f t="shared" si="6"/>
        <v>22628N01</v>
      </c>
      <c r="D403" s="158" t="s">
        <v>2061</v>
      </c>
      <c r="E403" s="157">
        <v>45</v>
      </c>
      <c r="F403" s="157">
        <v>0</v>
      </c>
      <c r="G403" s="157" t="s">
        <v>1626</v>
      </c>
      <c r="H403" s="158" t="s">
        <v>802</v>
      </c>
      <c r="I403" s="159" t="s">
        <v>1627</v>
      </c>
      <c r="J403" s="160" t="s">
        <v>553</v>
      </c>
    </row>
    <row r="404" spans="1:10">
      <c r="A404" s="155">
        <v>147</v>
      </c>
      <c r="B404" s="167">
        <v>22628</v>
      </c>
      <c r="C404" s="167" t="str">
        <f t="shared" si="6"/>
        <v>22628N02</v>
      </c>
      <c r="D404" s="158" t="s">
        <v>2062</v>
      </c>
      <c r="E404" s="157">
        <v>45</v>
      </c>
      <c r="F404" s="157">
        <v>0</v>
      </c>
      <c r="G404" s="157" t="s">
        <v>1626</v>
      </c>
      <c r="H404" s="158" t="s">
        <v>802</v>
      </c>
      <c r="I404" s="159" t="s">
        <v>1627</v>
      </c>
      <c r="J404" s="160" t="s">
        <v>553</v>
      </c>
    </row>
    <row r="405" spans="1:10">
      <c r="A405" s="155">
        <v>148</v>
      </c>
      <c r="B405" s="167">
        <v>22628</v>
      </c>
      <c r="C405" s="167" t="str">
        <f t="shared" si="6"/>
        <v>22628N03</v>
      </c>
      <c r="D405" s="158" t="s">
        <v>2063</v>
      </c>
      <c r="E405" s="157">
        <v>45</v>
      </c>
      <c r="F405" s="157">
        <v>0</v>
      </c>
      <c r="G405" s="157" t="s">
        <v>1626</v>
      </c>
      <c r="H405" s="158" t="s">
        <v>802</v>
      </c>
      <c r="I405" s="159" t="s">
        <v>1627</v>
      </c>
      <c r="J405" s="160" t="s">
        <v>553</v>
      </c>
    </row>
    <row r="406" spans="1:10">
      <c r="A406" s="155">
        <v>149</v>
      </c>
      <c r="B406" s="167">
        <v>22628</v>
      </c>
      <c r="C406" s="167" t="str">
        <f t="shared" si="6"/>
        <v>22628N04</v>
      </c>
      <c r="D406" s="158" t="s">
        <v>2064</v>
      </c>
      <c r="E406" s="157">
        <v>45</v>
      </c>
      <c r="F406" s="157">
        <v>0</v>
      </c>
      <c r="G406" s="157" t="s">
        <v>1626</v>
      </c>
      <c r="H406" s="158" t="s">
        <v>802</v>
      </c>
      <c r="I406" s="159" t="s">
        <v>1627</v>
      </c>
      <c r="J406" s="160" t="s">
        <v>553</v>
      </c>
    </row>
    <row r="407" spans="1:10">
      <c r="A407" s="155">
        <v>150</v>
      </c>
      <c r="B407" s="167">
        <v>22628</v>
      </c>
      <c r="C407" s="167" t="str">
        <f t="shared" si="6"/>
        <v>22628N05</v>
      </c>
      <c r="D407" s="158" t="s">
        <v>2065</v>
      </c>
      <c r="E407" s="157">
        <v>45</v>
      </c>
      <c r="F407" s="157">
        <v>0</v>
      </c>
      <c r="G407" s="157" t="s">
        <v>1626</v>
      </c>
      <c r="H407" s="158" t="s">
        <v>584</v>
      </c>
      <c r="I407" s="159" t="s">
        <v>1627</v>
      </c>
      <c r="J407" s="160" t="s">
        <v>553</v>
      </c>
    </row>
    <row r="408" spans="1:10" s="57" customFormat="1">
      <c r="A408" s="155">
        <v>151</v>
      </c>
      <c r="B408" s="167">
        <v>22628</v>
      </c>
      <c r="C408" s="167" t="str">
        <f t="shared" si="6"/>
        <v>22628N06</v>
      </c>
      <c r="D408" s="158" t="s">
        <v>2066</v>
      </c>
      <c r="E408" s="157">
        <v>45</v>
      </c>
      <c r="F408" s="157">
        <v>0</v>
      </c>
      <c r="G408" s="157" t="s">
        <v>1626</v>
      </c>
      <c r="H408" s="158" t="s">
        <v>802</v>
      </c>
      <c r="I408" s="159" t="s">
        <v>1627</v>
      </c>
      <c r="J408" s="160" t="s">
        <v>553</v>
      </c>
    </row>
    <row r="409" spans="1:10" s="68" customFormat="1">
      <c r="A409" s="155">
        <v>152</v>
      </c>
      <c r="B409" s="167">
        <v>22628</v>
      </c>
      <c r="C409" s="167" t="str">
        <f t="shared" si="6"/>
        <v>22628N07</v>
      </c>
      <c r="D409" s="158" t="s">
        <v>2067</v>
      </c>
      <c r="E409" s="157">
        <v>45</v>
      </c>
      <c r="F409" s="157">
        <v>0</v>
      </c>
      <c r="G409" s="157" t="s">
        <v>1626</v>
      </c>
      <c r="H409" s="158" t="s">
        <v>584</v>
      </c>
      <c r="I409" s="159" t="s">
        <v>1627</v>
      </c>
      <c r="J409" s="160" t="s">
        <v>553</v>
      </c>
    </row>
    <row r="410" spans="1:10" ht="25.5">
      <c r="A410" s="155">
        <v>153</v>
      </c>
      <c r="B410" s="167">
        <v>22628</v>
      </c>
      <c r="C410" s="167" t="str">
        <f t="shared" si="6"/>
        <v>22628N08</v>
      </c>
      <c r="D410" s="158" t="s">
        <v>2068</v>
      </c>
      <c r="E410" s="157">
        <v>45</v>
      </c>
      <c r="F410" s="157">
        <v>0</v>
      </c>
      <c r="G410" s="157" t="s">
        <v>1626</v>
      </c>
      <c r="H410" s="158" t="s">
        <v>803</v>
      </c>
      <c r="I410" s="159" t="s">
        <v>1627</v>
      </c>
      <c r="J410" s="160" t="s">
        <v>553</v>
      </c>
    </row>
    <row r="411" spans="1:10">
      <c r="A411" s="155">
        <v>154</v>
      </c>
      <c r="B411" s="167">
        <v>22628</v>
      </c>
      <c r="C411" s="167" t="str">
        <f t="shared" si="6"/>
        <v>22628N09</v>
      </c>
      <c r="D411" s="158" t="s">
        <v>2069</v>
      </c>
      <c r="E411" s="157">
        <v>45</v>
      </c>
      <c r="F411" s="157">
        <v>0</v>
      </c>
      <c r="G411" s="157" t="s">
        <v>1626</v>
      </c>
      <c r="H411" s="158" t="s">
        <v>584</v>
      </c>
      <c r="I411" s="159" t="s">
        <v>1627</v>
      </c>
      <c r="J411" s="160" t="s">
        <v>553</v>
      </c>
    </row>
    <row r="412" spans="1:10" ht="25.5">
      <c r="A412" s="155">
        <v>155</v>
      </c>
      <c r="B412" s="167">
        <v>22233</v>
      </c>
      <c r="C412" s="167" t="str">
        <f t="shared" si="6"/>
        <v>22233N01</v>
      </c>
      <c r="D412" s="158" t="s">
        <v>2070</v>
      </c>
      <c r="E412" s="157">
        <v>45</v>
      </c>
      <c r="F412" s="157">
        <v>0</v>
      </c>
      <c r="G412" s="157" t="s">
        <v>1626</v>
      </c>
      <c r="H412" s="158" t="s">
        <v>2071</v>
      </c>
      <c r="I412" s="159" t="s">
        <v>1627</v>
      </c>
      <c r="J412" s="160" t="s">
        <v>334</v>
      </c>
    </row>
    <row r="413" spans="1:10" ht="25.5">
      <c r="A413" s="155">
        <v>156</v>
      </c>
      <c r="B413" s="167">
        <v>22366</v>
      </c>
      <c r="C413" s="167" t="str">
        <f t="shared" si="6"/>
        <v>22366N01</v>
      </c>
      <c r="D413" s="158" t="s">
        <v>2072</v>
      </c>
      <c r="E413" s="157">
        <v>50</v>
      </c>
      <c r="F413" s="157">
        <v>0</v>
      </c>
      <c r="G413" s="157" t="s">
        <v>1626</v>
      </c>
      <c r="H413" s="158" t="s">
        <v>808</v>
      </c>
      <c r="I413" s="159" t="s">
        <v>1650</v>
      </c>
      <c r="J413" s="160" t="s">
        <v>3346</v>
      </c>
    </row>
    <row r="414" spans="1:10" ht="25.5">
      <c r="A414" s="155">
        <v>159</v>
      </c>
      <c r="B414" s="167">
        <v>22366</v>
      </c>
      <c r="C414" s="167" t="str">
        <f t="shared" si="6"/>
        <v>22366N02</v>
      </c>
      <c r="D414" s="158" t="s">
        <v>2073</v>
      </c>
      <c r="E414" s="157">
        <v>50</v>
      </c>
      <c r="F414" s="157">
        <v>0</v>
      </c>
      <c r="G414" s="157" t="s">
        <v>1626</v>
      </c>
      <c r="H414" s="158" t="s">
        <v>599</v>
      </c>
      <c r="I414" s="159" t="s">
        <v>1650</v>
      </c>
      <c r="J414" s="160" t="s">
        <v>3346</v>
      </c>
    </row>
    <row r="415" spans="1:10" s="57" customFormat="1" ht="25.5">
      <c r="A415" s="155">
        <v>162</v>
      </c>
      <c r="B415" s="167">
        <v>22366</v>
      </c>
      <c r="C415" s="167" t="str">
        <f t="shared" si="6"/>
        <v>22366N03</v>
      </c>
      <c r="D415" s="158" t="s">
        <v>2074</v>
      </c>
      <c r="E415" s="157">
        <v>50</v>
      </c>
      <c r="F415" s="157">
        <v>0</v>
      </c>
      <c r="G415" s="157" t="s">
        <v>1626</v>
      </c>
      <c r="H415" s="158" t="s">
        <v>591</v>
      </c>
      <c r="I415" s="159" t="s">
        <v>1650</v>
      </c>
      <c r="J415" s="160" t="s">
        <v>3346</v>
      </c>
    </row>
    <row r="416" spans="1:10" s="68" customFormat="1">
      <c r="A416" s="155">
        <v>165</v>
      </c>
      <c r="B416" s="167">
        <v>22366</v>
      </c>
      <c r="C416" s="167" t="str">
        <f t="shared" si="6"/>
        <v>22366N04</v>
      </c>
      <c r="D416" s="158" t="s">
        <v>2075</v>
      </c>
      <c r="E416" s="157">
        <v>50</v>
      </c>
      <c r="F416" s="157">
        <v>0</v>
      </c>
      <c r="G416" s="157" t="s">
        <v>1626</v>
      </c>
      <c r="H416" s="158" t="s">
        <v>613</v>
      </c>
      <c r="I416" s="159" t="s">
        <v>1650</v>
      </c>
      <c r="J416" s="160" t="s">
        <v>3346</v>
      </c>
    </row>
    <row r="417" spans="1:10">
      <c r="A417" s="155">
        <v>168</v>
      </c>
      <c r="B417" s="167">
        <v>22366</v>
      </c>
      <c r="C417" s="167" t="str">
        <f t="shared" si="6"/>
        <v>22366N05</v>
      </c>
      <c r="D417" s="158" t="s">
        <v>2076</v>
      </c>
      <c r="E417" s="157">
        <v>50</v>
      </c>
      <c r="F417" s="157">
        <v>0</v>
      </c>
      <c r="G417" s="157" t="s">
        <v>1626</v>
      </c>
      <c r="H417" s="158" t="s">
        <v>809</v>
      </c>
      <c r="I417" s="159" t="s">
        <v>1650</v>
      </c>
      <c r="J417" s="160" t="s">
        <v>3346</v>
      </c>
    </row>
    <row r="418" spans="1:10" ht="25.5">
      <c r="A418" s="155">
        <v>170</v>
      </c>
      <c r="B418" s="167">
        <v>22366</v>
      </c>
      <c r="C418" s="167" t="str">
        <f t="shared" si="6"/>
        <v>22366N06</v>
      </c>
      <c r="D418" s="158" t="s">
        <v>2077</v>
      </c>
      <c r="E418" s="157">
        <v>50</v>
      </c>
      <c r="F418" s="157">
        <v>0</v>
      </c>
      <c r="G418" s="157" t="s">
        <v>1626</v>
      </c>
      <c r="H418" s="158" t="s">
        <v>781</v>
      </c>
      <c r="I418" s="159" t="s">
        <v>1650</v>
      </c>
      <c r="J418" s="160" t="s">
        <v>3346</v>
      </c>
    </row>
    <row r="419" spans="1:10" s="57" customFormat="1" ht="25.5">
      <c r="A419" s="155">
        <v>173</v>
      </c>
      <c r="B419" s="167">
        <v>22366</v>
      </c>
      <c r="C419" s="167" t="str">
        <f t="shared" si="6"/>
        <v>22366N07</v>
      </c>
      <c r="D419" s="158" t="s">
        <v>2078</v>
      </c>
      <c r="E419" s="157">
        <v>50</v>
      </c>
      <c r="F419" s="157">
        <v>0</v>
      </c>
      <c r="G419" s="157" t="s">
        <v>1626</v>
      </c>
      <c r="H419" s="158" t="s">
        <v>803</v>
      </c>
      <c r="I419" s="159" t="s">
        <v>1650</v>
      </c>
      <c r="J419" s="160" t="s">
        <v>3346</v>
      </c>
    </row>
    <row r="420" spans="1:10" ht="25.5">
      <c r="A420" s="155">
        <v>176</v>
      </c>
      <c r="B420" s="167">
        <v>22366</v>
      </c>
      <c r="C420" s="167" t="str">
        <f t="shared" si="6"/>
        <v>22366N08</v>
      </c>
      <c r="D420" s="158" t="s">
        <v>2079</v>
      </c>
      <c r="E420" s="157">
        <v>50</v>
      </c>
      <c r="F420" s="157">
        <v>0</v>
      </c>
      <c r="G420" s="157" t="s">
        <v>1626</v>
      </c>
      <c r="H420" s="158" t="s">
        <v>751</v>
      </c>
      <c r="I420" s="159" t="s">
        <v>1650</v>
      </c>
      <c r="J420" s="160" t="s">
        <v>3346</v>
      </c>
    </row>
    <row r="421" spans="1:10">
      <c r="A421" s="155">
        <v>179</v>
      </c>
      <c r="B421" s="167">
        <v>22366</v>
      </c>
      <c r="C421" s="167" t="str">
        <f t="shared" si="6"/>
        <v>22366N09</v>
      </c>
      <c r="D421" s="158" t="s">
        <v>2080</v>
      </c>
      <c r="E421" s="157">
        <v>50</v>
      </c>
      <c r="F421" s="157">
        <v>0</v>
      </c>
      <c r="G421" s="157" t="s">
        <v>1626</v>
      </c>
      <c r="H421" s="158" t="s">
        <v>782</v>
      </c>
      <c r="I421" s="159" t="s">
        <v>1650</v>
      </c>
      <c r="J421" s="160" t="s">
        <v>3346</v>
      </c>
    </row>
    <row r="422" spans="1:10" ht="25.5">
      <c r="A422" s="155">
        <v>183</v>
      </c>
      <c r="B422" s="167">
        <v>22630</v>
      </c>
      <c r="C422" s="167" t="str">
        <f t="shared" si="6"/>
        <v>22630N01</v>
      </c>
      <c r="D422" s="158" t="s">
        <v>2081</v>
      </c>
      <c r="E422" s="157">
        <v>50</v>
      </c>
      <c r="F422" s="157">
        <v>0</v>
      </c>
      <c r="G422" s="157" t="s">
        <v>1626</v>
      </c>
      <c r="H422" s="158" t="s">
        <v>825</v>
      </c>
      <c r="I422" s="159" t="s">
        <v>1627</v>
      </c>
      <c r="J422" s="160" t="s">
        <v>451</v>
      </c>
    </row>
    <row r="423" spans="1:10" ht="25.5">
      <c r="A423" s="155">
        <v>184</v>
      </c>
      <c r="B423" s="167">
        <v>22630</v>
      </c>
      <c r="C423" s="167" t="str">
        <f t="shared" si="6"/>
        <v>22630N02</v>
      </c>
      <c r="D423" s="158" t="s">
        <v>2082</v>
      </c>
      <c r="E423" s="157">
        <v>50</v>
      </c>
      <c r="F423" s="157">
        <v>0</v>
      </c>
      <c r="G423" s="157" t="s">
        <v>1626</v>
      </c>
      <c r="H423" s="158" t="s">
        <v>825</v>
      </c>
      <c r="I423" s="159" t="s">
        <v>1627</v>
      </c>
      <c r="J423" s="160" t="s">
        <v>451</v>
      </c>
    </row>
    <row r="424" spans="1:10" ht="25.5">
      <c r="A424" s="155">
        <v>185</v>
      </c>
      <c r="B424" s="167">
        <v>22356</v>
      </c>
      <c r="C424" s="167" t="str">
        <f t="shared" si="6"/>
        <v>22356N01</v>
      </c>
      <c r="D424" s="158" t="s">
        <v>2083</v>
      </c>
      <c r="E424" s="157">
        <v>50</v>
      </c>
      <c r="F424" s="157">
        <v>0</v>
      </c>
      <c r="G424" s="157" t="s">
        <v>1626</v>
      </c>
      <c r="H424" s="158" t="s">
        <v>808</v>
      </c>
      <c r="I424" s="159" t="s">
        <v>1627</v>
      </c>
      <c r="J424" s="160" t="s">
        <v>334</v>
      </c>
    </row>
    <row r="425" spans="1:10" s="57" customFormat="1">
      <c r="A425" s="155">
        <v>186</v>
      </c>
      <c r="B425" s="167">
        <v>22509</v>
      </c>
      <c r="C425" s="167" t="str">
        <f t="shared" si="6"/>
        <v>22509N02</v>
      </c>
      <c r="D425" s="158" t="s">
        <v>2084</v>
      </c>
      <c r="E425" s="157">
        <v>45</v>
      </c>
      <c r="F425" s="157">
        <v>0</v>
      </c>
      <c r="G425" s="157" t="s">
        <v>1626</v>
      </c>
      <c r="H425" s="158" t="s">
        <v>2085</v>
      </c>
      <c r="I425" s="159" t="s">
        <v>1627</v>
      </c>
      <c r="J425" s="160" t="s">
        <v>334</v>
      </c>
    </row>
    <row r="426" spans="1:10" ht="25.5">
      <c r="A426" s="155">
        <v>187</v>
      </c>
      <c r="B426" s="167">
        <v>22162</v>
      </c>
      <c r="C426" s="167" t="str">
        <f t="shared" si="6"/>
        <v>22162N01</v>
      </c>
      <c r="D426" s="158" t="s">
        <v>2086</v>
      </c>
      <c r="E426" s="157">
        <v>45</v>
      </c>
      <c r="F426" s="157">
        <v>0</v>
      </c>
      <c r="G426" s="157" t="s">
        <v>1626</v>
      </c>
      <c r="H426" s="158" t="s">
        <v>808</v>
      </c>
      <c r="I426" s="159" t="s">
        <v>1627</v>
      </c>
      <c r="J426" s="160" t="s">
        <v>334</v>
      </c>
    </row>
    <row r="427" spans="1:10" ht="25.5">
      <c r="A427" s="155">
        <v>188</v>
      </c>
      <c r="B427" s="167">
        <v>22156</v>
      </c>
      <c r="C427" s="167" t="str">
        <f t="shared" si="6"/>
        <v>22156N01</v>
      </c>
      <c r="D427" s="158" t="s">
        <v>2087</v>
      </c>
      <c r="E427" s="157">
        <v>45</v>
      </c>
      <c r="F427" s="157">
        <v>0</v>
      </c>
      <c r="G427" s="157" t="s">
        <v>1626</v>
      </c>
      <c r="H427" s="158" t="s">
        <v>750</v>
      </c>
      <c r="I427" s="159" t="s">
        <v>1627</v>
      </c>
      <c r="J427" s="160" t="s">
        <v>334</v>
      </c>
    </row>
    <row r="428" spans="1:10" s="68" customFormat="1" ht="25.5">
      <c r="A428" s="155">
        <v>189</v>
      </c>
      <c r="B428" s="167">
        <v>22156</v>
      </c>
      <c r="C428" s="167" t="str">
        <f t="shared" si="6"/>
        <v>22156N02</v>
      </c>
      <c r="D428" s="158" t="s">
        <v>2088</v>
      </c>
      <c r="E428" s="157">
        <v>45</v>
      </c>
      <c r="F428" s="157">
        <v>0</v>
      </c>
      <c r="G428" s="157" t="s">
        <v>1626</v>
      </c>
      <c r="H428" s="158" t="s">
        <v>750</v>
      </c>
      <c r="I428" s="159" t="s">
        <v>1627</v>
      </c>
      <c r="J428" s="160" t="s">
        <v>334</v>
      </c>
    </row>
    <row r="429" spans="1:10">
      <c r="A429" s="155">
        <v>190</v>
      </c>
      <c r="B429" s="167">
        <v>22640</v>
      </c>
      <c r="C429" s="167" t="str">
        <f t="shared" si="6"/>
        <v>22640N01</v>
      </c>
      <c r="D429" s="158" t="s">
        <v>2089</v>
      </c>
      <c r="E429" s="157">
        <v>45</v>
      </c>
      <c r="F429" s="157">
        <v>0</v>
      </c>
      <c r="G429" s="157" t="s">
        <v>1626</v>
      </c>
      <c r="H429" s="158" t="s">
        <v>584</v>
      </c>
      <c r="I429" s="159" t="s">
        <v>1627</v>
      </c>
      <c r="J429" s="160" t="s">
        <v>451</v>
      </c>
    </row>
    <row r="430" spans="1:10" s="57" customFormat="1" ht="25.5">
      <c r="A430" s="155">
        <v>191</v>
      </c>
      <c r="B430" s="167">
        <v>22634</v>
      </c>
      <c r="C430" s="167" t="str">
        <f t="shared" si="6"/>
        <v>22634N01</v>
      </c>
      <c r="D430" s="158" t="s">
        <v>2090</v>
      </c>
      <c r="E430" s="157">
        <v>40</v>
      </c>
      <c r="F430" s="157">
        <v>0</v>
      </c>
      <c r="G430" s="157" t="s">
        <v>1626</v>
      </c>
      <c r="H430" s="158" t="s">
        <v>645</v>
      </c>
      <c r="I430" s="159" t="s">
        <v>1627</v>
      </c>
      <c r="J430" s="160" t="s">
        <v>334</v>
      </c>
    </row>
    <row r="431" spans="1:10" ht="25.5">
      <c r="A431" s="155">
        <v>192</v>
      </c>
      <c r="B431" s="167">
        <v>22634</v>
      </c>
      <c r="C431" s="167" t="str">
        <f t="shared" si="6"/>
        <v>22634N02</v>
      </c>
      <c r="D431" s="158" t="s">
        <v>2091</v>
      </c>
      <c r="E431" s="157">
        <v>40</v>
      </c>
      <c r="F431" s="157">
        <v>0</v>
      </c>
      <c r="G431" s="157" t="s">
        <v>1626</v>
      </c>
      <c r="H431" s="158" t="s">
        <v>617</v>
      </c>
      <c r="I431" s="159" t="s">
        <v>1627</v>
      </c>
      <c r="J431" s="160" t="s">
        <v>334</v>
      </c>
    </row>
    <row r="432" spans="1:10" ht="25.5">
      <c r="A432" s="155">
        <v>193</v>
      </c>
      <c r="B432" s="167">
        <v>22633</v>
      </c>
      <c r="C432" s="167" t="str">
        <f t="shared" si="6"/>
        <v>22633N01</v>
      </c>
      <c r="D432" s="158" t="s">
        <v>2092</v>
      </c>
      <c r="E432" s="157">
        <v>30</v>
      </c>
      <c r="F432" s="157">
        <v>0</v>
      </c>
      <c r="G432" s="157" t="s">
        <v>1626</v>
      </c>
      <c r="H432" s="158" t="s">
        <v>617</v>
      </c>
      <c r="I432" s="159" t="s">
        <v>1627</v>
      </c>
      <c r="J432" s="160" t="s">
        <v>334</v>
      </c>
    </row>
    <row r="433" spans="1:10" ht="25.5">
      <c r="A433" s="155">
        <v>194</v>
      </c>
      <c r="B433" s="167">
        <v>22607</v>
      </c>
      <c r="C433" s="167" t="str">
        <f t="shared" si="6"/>
        <v>22607N01</v>
      </c>
      <c r="D433" s="158" t="s">
        <v>2093</v>
      </c>
      <c r="E433" s="157">
        <v>50</v>
      </c>
      <c r="F433" s="157">
        <v>0</v>
      </c>
      <c r="G433" s="157" t="s">
        <v>1626</v>
      </c>
      <c r="H433" s="158" t="s">
        <v>825</v>
      </c>
      <c r="I433" s="159" t="s">
        <v>1627</v>
      </c>
      <c r="J433" s="160" t="s">
        <v>451</v>
      </c>
    </row>
    <row r="434" spans="1:10" ht="25.5">
      <c r="A434" s="155">
        <v>195</v>
      </c>
      <c r="B434" s="167">
        <v>22607</v>
      </c>
      <c r="C434" s="167" t="str">
        <f t="shared" si="6"/>
        <v>22607N02</v>
      </c>
      <c r="D434" s="158" t="s">
        <v>2094</v>
      </c>
      <c r="E434" s="157">
        <v>50</v>
      </c>
      <c r="F434" s="157">
        <v>0</v>
      </c>
      <c r="G434" s="157" t="s">
        <v>1626</v>
      </c>
      <c r="H434" s="158" t="s">
        <v>825</v>
      </c>
      <c r="I434" s="159" t="s">
        <v>1627</v>
      </c>
      <c r="J434" s="160" t="s">
        <v>451</v>
      </c>
    </row>
    <row r="435" spans="1:10">
      <c r="A435" s="155">
        <v>196</v>
      </c>
      <c r="B435" s="167">
        <v>22236</v>
      </c>
      <c r="C435" s="167" t="str">
        <f t="shared" si="6"/>
        <v>22236N01</v>
      </c>
      <c r="D435" s="158" t="s">
        <v>2095</v>
      </c>
      <c r="E435" s="157">
        <v>45</v>
      </c>
      <c r="F435" s="157">
        <v>0</v>
      </c>
      <c r="G435" s="157" t="s">
        <v>1626</v>
      </c>
      <c r="H435" s="158" t="s">
        <v>809</v>
      </c>
      <c r="I435" s="159" t="s">
        <v>1627</v>
      </c>
      <c r="J435" s="160" t="s">
        <v>334</v>
      </c>
    </row>
    <row r="436" spans="1:10" s="57" customFormat="1" ht="25.5">
      <c r="A436" s="155">
        <v>197</v>
      </c>
      <c r="B436" s="167">
        <v>22608</v>
      </c>
      <c r="C436" s="167" t="str">
        <f t="shared" si="6"/>
        <v>22608N01</v>
      </c>
      <c r="D436" s="158" t="s">
        <v>2096</v>
      </c>
      <c r="E436" s="157">
        <v>50</v>
      </c>
      <c r="F436" s="157">
        <v>0</v>
      </c>
      <c r="G436" s="157" t="s">
        <v>1626</v>
      </c>
      <c r="H436" s="158" t="s">
        <v>853</v>
      </c>
      <c r="I436" s="159" t="s">
        <v>1644</v>
      </c>
      <c r="J436" s="160" t="s">
        <v>334</v>
      </c>
    </row>
    <row r="437" spans="1:10" ht="25.5">
      <c r="A437" s="155">
        <v>201</v>
      </c>
      <c r="B437" s="167">
        <v>22608</v>
      </c>
      <c r="C437" s="167" t="str">
        <f t="shared" si="6"/>
        <v>22608N02</v>
      </c>
      <c r="D437" s="158" t="s">
        <v>2097</v>
      </c>
      <c r="E437" s="157">
        <v>50</v>
      </c>
      <c r="F437" s="157">
        <v>0</v>
      </c>
      <c r="G437" s="157" t="s">
        <v>1626</v>
      </c>
      <c r="H437" s="158" t="s">
        <v>853</v>
      </c>
      <c r="I437" s="159" t="s">
        <v>1644</v>
      </c>
      <c r="J437" s="160" t="s">
        <v>334</v>
      </c>
    </row>
    <row r="438" spans="1:10">
      <c r="A438" s="155">
        <v>205</v>
      </c>
      <c r="B438" s="167">
        <v>22157</v>
      </c>
      <c r="C438" s="167" t="str">
        <f t="shared" si="6"/>
        <v>22157N01</v>
      </c>
      <c r="D438" s="158" t="s">
        <v>2098</v>
      </c>
      <c r="E438" s="157">
        <v>50</v>
      </c>
      <c r="F438" s="157">
        <v>0</v>
      </c>
      <c r="G438" s="157" t="s">
        <v>1626</v>
      </c>
      <c r="H438" s="158" t="s">
        <v>700</v>
      </c>
      <c r="I438" s="159" t="s">
        <v>1638</v>
      </c>
      <c r="J438" s="160" t="s">
        <v>334</v>
      </c>
    </row>
    <row r="439" spans="1:10">
      <c r="A439" s="155">
        <v>209</v>
      </c>
      <c r="B439" s="167">
        <v>22157</v>
      </c>
      <c r="C439" s="167" t="str">
        <f t="shared" si="6"/>
        <v>22157N02</v>
      </c>
      <c r="D439" s="158" t="s">
        <v>2099</v>
      </c>
      <c r="E439" s="157">
        <v>50</v>
      </c>
      <c r="F439" s="157">
        <v>0</v>
      </c>
      <c r="G439" s="157" t="s">
        <v>1626</v>
      </c>
      <c r="H439" s="158" t="s">
        <v>700</v>
      </c>
      <c r="I439" s="159" t="s">
        <v>1638</v>
      </c>
      <c r="J439" s="160" t="s">
        <v>334</v>
      </c>
    </row>
    <row r="440" spans="1:10" s="68" customFormat="1" ht="25.5">
      <c r="A440" s="155">
        <v>213</v>
      </c>
      <c r="B440" s="167">
        <v>22717</v>
      </c>
      <c r="C440" s="167" t="str">
        <f t="shared" si="6"/>
        <v>22717N01</v>
      </c>
      <c r="D440" s="158" t="s">
        <v>2100</v>
      </c>
      <c r="E440" s="157">
        <v>45</v>
      </c>
      <c r="F440" s="157">
        <v>0</v>
      </c>
      <c r="G440" s="157" t="s">
        <v>1626</v>
      </c>
      <c r="H440" s="158" t="s">
        <v>603</v>
      </c>
      <c r="I440" s="159" t="s">
        <v>1627</v>
      </c>
      <c r="J440" s="160" t="s">
        <v>334</v>
      </c>
    </row>
    <row r="441" spans="1:10" s="57" customFormat="1" ht="25.5">
      <c r="A441" s="155">
        <v>214</v>
      </c>
      <c r="B441" s="167">
        <v>22354</v>
      </c>
      <c r="C441" s="167" t="str">
        <f t="shared" si="6"/>
        <v>22354N01</v>
      </c>
      <c r="D441" s="158" t="s">
        <v>2101</v>
      </c>
      <c r="E441" s="157">
        <v>30</v>
      </c>
      <c r="F441" s="157">
        <v>0</v>
      </c>
      <c r="G441" s="157" t="s">
        <v>1626</v>
      </c>
      <c r="H441" s="158" t="s">
        <v>562</v>
      </c>
      <c r="I441" s="159" t="s">
        <v>1627</v>
      </c>
      <c r="J441" s="160" t="s">
        <v>334</v>
      </c>
    </row>
    <row r="442" spans="1:10" ht="25.5">
      <c r="A442" s="155">
        <v>215</v>
      </c>
      <c r="B442" s="167">
        <v>22636</v>
      </c>
      <c r="C442" s="167" t="str">
        <f t="shared" si="6"/>
        <v>22636N01</v>
      </c>
      <c r="D442" s="158" t="s">
        <v>2102</v>
      </c>
      <c r="E442" s="157">
        <v>35</v>
      </c>
      <c r="F442" s="157">
        <v>0</v>
      </c>
      <c r="G442" s="157" t="s">
        <v>1626</v>
      </c>
      <c r="H442" s="158" t="s">
        <v>617</v>
      </c>
      <c r="I442" s="159" t="s">
        <v>1627</v>
      </c>
      <c r="J442" s="160" t="s">
        <v>334</v>
      </c>
    </row>
    <row r="443" spans="1:10" ht="25.5">
      <c r="A443" s="155">
        <v>218</v>
      </c>
      <c r="B443" s="167">
        <v>22636</v>
      </c>
      <c r="C443" s="167" t="str">
        <f t="shared" si="6"/>
        <v>22636N02</v>
      </c>
      <c r="D443" s="158" t="s">
        <v>2103</v>
      </c>
      <c r="E443" s="157">
        <v>35</v>
      </c>
      <c r="F443" s="157">
        <v>0</v>
      </c>
      <c r="G443" s="157" t="s">
        <v>1626</v>
      </c>
      <c r="H443" s="158" t="s">
        <v>645</v>
      </c>
      <c r="I443" s="159" t="s">
        <v>1627</v>
      </c>
      <c r="J443" s="160" t="s">
        <v>334</v>
      </c>
    </row>
    <row r="444" spans="1:10" ht="25.5">
      <c r="A444" s="155">
        <v>221</v>
      </c>
      <c r="B444" s="167">
        <v>22508</v>
      </c>
      <c r="C444" s="167" t="str">
        <f t="shared" si="6"/>
        <v>22508N01</v>
      </c>
      <c r="D444" s="158" t="s">
        <v>2104</v>
      </c>
      <c r="E444" s="157">
        <v>40</v>
      </c>
      <c r="F444" s="157">
        <v>0</v>
      </c>
      <c r="G444" s="157" t="s">
        <v>1626</v>
      </c>
      <c r="H444" s="158" t="s">
        <v>900</v>
      </c>
      <c r="I444" s="159" t="s">
        <v>1638</v>
      </c>
      <c r="J444" s="160" t="s">
        <v>553</v>
      </c>
    </row>
    <row r="445" spans="1:10">
      <c r="A445" s="155">
        <v>224</v>
      </c>
      <c r="B445" s="167">
        <v>22501</v>
      </c>
      <c r="C445" s="167" t="str">
        <f t="shared" si="6"/>
        <v>22501N01</v>
      </c>
      <c r="D445" s="158" t="s">
        <v>2105</v>
      </c>
      <c r="E445" s="157">
        <v>45</v>
      </c>
      <c r="F445" s="157">
        <v>0</v>
      </c>
      <c r="G445" s="157" t="s">
        <v>1626</v>
      </c>
      <c r="H445" s="158" t="s">
        <v>749</v>
      </c>
      <c r="I445" s="159" t="s">
        <v>1638</v>
      </c>
      <c r="J445" s="160" t="s">
        <v>553</v>
      </c>
    </row>
    <row r="446" spans="1:10" s="57" customFormat="1">
      <c r="A446" s="155">
        <v>228</v>
      </c>
      <c r="B446" s="167">
        <v>22501</v>
      </c>
      <c r="C446" s="167" t="str">
        <f t="shared" si="6"/>
        <v>22501N02</v>
      </c>
      <c r="D446" s="158" t="s">
        <v>2106</v>
      </c>
      <c r="E446" s="157">
        <v>45</v>
      </c>
      <c r="F446" s="157">
        <v>0</v>
      </c>
      <c r="G446" s="157" t="s">
        <v>1626</v>
      </c>
      <c r="H446" s="158" t="s">
        <v>749</v>
      </c>
      <c r="I446" s="159" t="s">
        <v>1638</v>
      </c>
      <c r="J446" s="160" t="s">
        <v>553</v>
      </c>
    </row>
    <row r="447" spans="1:10" ht="25.5">
      <c r="A447" s="155">
        <v>232</v>
      </c>
      <c r="B447" s="167">
        <v>22501</v>
      </c>
      <c r="C447" s="167" t="str">
        <f t="shared" si="6"/>
        <v>22501N03</v>
      </c>
      <c r="D447" s="158" t="s">
        <v>2107</v>
      </c>
      <c r="E447" s="157">
        <v>45</v>
      </c>
      <c r="F447" s="157">
        <v>0</v>
      </c>
      <c r="G447" s="157" t="s">
        <v>1626</v>
      </c>
      <c r="H447" s="158" t="s">
        <v>900</v>
      </c>
      <c r="I447" s="159" t="s">
        <v>1638</v>
      </c>
      <c r="J447" s="160" t="s">
        <v>553</v>
      </c>
    </row>
    <row r="448" spans="1:10" ht="25.5">
      <c r="A448" s="155">
        <v>236</v>
      </c>
      <c r="B448" s="167">
        <v>22501</v>
      </c>
      <c r="C448" s="167" t="str">
        <f t="shared" si="6"/>
        <v>22501N04</v>
      </c>
      <c r="D448" s="158" t="s">
        <v>2108</v>
      </c>
      <c r="E448" s="157">
        <v>45</v>
      </c>
      <c r="F448" s="157">
        <v>0</v>
      </c>
      <c r="G448" s="157" t="s">
        <v>1626</v>
      </c>
      <c r="H448" s="158" t="s">
        <v>751</v>
      </c>
      <c r="I448" s="159" t="s">
        <v>1638</v>
      </c>
      <c r="J448" s="160" t="s">
        <v>553</v>
      </c>
    </row>
    <row r="449" spans="1:10" s="68" customFormat="1" ht="25.5">
      <c r="A449" s="155">
        <v>240</v>
      </c>
      <c r="B449" s="167">
        <v>22501</v>
      </c>
      <c r="C449" s="167" t="str">
        <f t="shared" si="6"/>
        <v>22501N05</v>
      </c>
      <c r="D449" s="158" t="s">
        <v>2109</v>
      </c>
      <c r="E449" s="157">
        <v>45</v>
      </c>
      <c r="F449" s="157">
        <v>0</v>
      </c>
      <c r="G449" s="157" t="s">
        <v>1626</v>
      </c>
      <c r="H449" s="158" t="s">
        <v>900</v>
      </c>
      <c r="I449" s="159" t="s">
        <v>1638</v>
      </c>
      <c r="J449" s="160" t="s">
        <v>553</v>
      </c>
    </row>
    <row r="450" spans="1:10">
      <c r="A450" s="155">
        <v>244</v>
      </c>
      <c r="B450" s="167">
        <v>22501</v>
      </c>
      <c r="C450" s="167" t="str">
        <f t="shared" ref="C450:C513" si="7">B450&amp;LEFT(RIGHT(D450,4),3)</f>
        <v>22501N06</v>
      </c>
      <c r="D450" s="158" t="s">
        <v>2110</v>
      </c>
      <c r="E450" s="157">
        <v>45</v>
      </c>
      <c r="F450" s="157">
        <v>0</v>
      </c>
      <c r="G450" s="157" t="s">
        <v>1626</v>
      </c>
      <c r="H450" s="158" t="s">
        <v>749</v>
      </c>
      <c r="I450" s="159" t="s">
        <v>1638</v>
      </c>
      <c r="J450" s="160" t="s">
        <v>553</v>
      </c>
    </row>
    <row r="451" spans="1:10" ht="25.5">
      <c r="A451" s="155">
        <v>248</v>
      </c>
      <c r="B451" s="167">
        <v>22501</v>
      </c>
      <c r="C451" s="167" t="str">
        <f t="shared" si="7"/>
        <v>22501N07</v>
      </c>
      <c r="D451" s="158" t="s">
        <v>2111</v>
      </c>
      <c r="E451" s="157">
        <v>45</v>
      </c>
      <c r="F451" s="157">
        <v>0</v>
      </c>
      <c r="G451" s="157" t="s">
        <v>1626</v>
      </c>
      <c r="H451" s="158" t="s">
        <v>900</v>
      </c>
      <c r="I451" s="159" t="s">
        <v>1638</v>
      </c>
      <c r="J451" s="160" t="s">
        <v>553</v>
      </c>
    </row>
    <row r="452" spans="1:10" ht="25.5">
      <c r="A452" s="155">
        <v>252</v>
      </c>
      <c r="B452" s="167">
        <v>22501</v>
      </c>
      <c r="C452" s="167" t="str">
        <f t="shared" si="7"/>
        <v>22501N08</v>
      </c>
      <c r="D452" s="158" t="s">
        <v>2112</v>
      </c>
      <c r="E452" s="157">
        <v>45</v>
      </c>
      <c r="F452" s="157">
        <v>0</v>
      </c>
      <c r="G452" s="157" t="s">
        <v>1626</v>
      </c>
      <c r="H452" s="158" t="s">
        <v>750</v>
      </c>
      <c r="I452" s="159" t="s">
        <v>1638</v>
      </c>
      <c r="J452" s="160" t="s">
        <v>553</v>
      </c>
    </row>
    <row r="453" spans="1:10" s="57" customFormat="1" ht="25.5">
      <c r="A453" s="155">
        <v>256</v>
      </c>
      <c r="B453" s="167">
        <v>22514</v>
      </c>
      <c r="C453" s="167" t="str">
        <f t="shared" si="7"/>
        <v>22514N09</v>
      </c>
      <c r="D453" s="158" t="s">
        <v>2113</v>
      </c>
      <c r="E453" s="157">
        <v>45</v>
      </c>
      <c r="F453" s="157">
        <v>0</v>
      </c>
      <c r="G453" s="157" t="s">
        <v>1626</v>
      </c>
      <c r="H453" s="158" t="s">
        <v>900</v>
      </c>
      <c r="I453" s="159" t="s">
        <v>1650</v>
      </c>
      <c r="J453" s="160" t="s">
        <v>3346</v>
      </c>
    </row>
    <row r="454" spans="1:10" ht="25.5">
      <c r="A454" s="155">
        <v>260</v>
      </c>
      <c r="B454" s="167">
        <v>22514</v>
      </c>
      <c r="C454" s="167" t="str">
        <f t="shared" si="7"/>
        <v>22514N10</v>
      </c>
      <c r="D454" s="158" t="s">
        <v>2114</v>
      </c>
      <c r="E454" s="157">
        <v>45</v>
      </c>
      <c r="F454" s="157">
        <v>0</v>
      </c>
      <c r="G454" s="157" t="s">
        <v>1626</v>
      </c>
      <c r="H454" s="158" t="s">
        <v>748</v>
      </c>
      <c r="I454" s="159" t="s">
        <v>1650</v>
      </c>
      <c r="J454" s="160" t="s">
        <v>3346</v>
      </c>
    </row>
    <row r="455" spans="1:10" ht="25.5">
      <c r="A455" s="155">
        <v>264</v>
      </c>
      <c r="B455" s="167">
        <v>22514</v>
      </c>
      <c r="C455" s="167" t="str">
        <f t="shared" si="7"/>
        <v>22514N11</v>
      </c>
      <c r="D455" s="158" t="s">
        <v>2115</v>
      </c>
      <c r="E455" s="157">
        <v>45</v>
      </c>
      <c r="F455" s="157">
        <v>0</v>
      </c>
      <c r="G455" s="157" t="s">
        <v>1626</v>
      </c>
      <c r="H455" s="158" t="s">
        <v>900</v>
      </c>
      <c r="I455" s="159" t="s">
        <v>1650</v>
      </c>
      <c r="J455" s="160" t="s">
        <v>3346</v>
      </c>
    </row>
    <row r="456" spans="1:10" ht="25.5">
      <c r="A456" s="155">
        <v>268</v>
      </c>
      <c r="B456" s="167">
        <v>22514</v>
      </c>
      <c r="C456" s="167" t="str">
        <f t="shared" si="7"/>
        <v>22514N12</v>
      </c>
      <c r="D456" s="158" t="s">
        <v>2116</v>
      </c>
      <c r="E456" s="157">
        <v>45</v>
      </c>
      <c r="F456" s="157">
        <v>0</v>
      </c>
      <c r="G456" s="157" t="s">
        <v>1626</v>
      </c>
      <c r="H456" s="158" t="s">
        <v>900</v>
      </c>
      <c r="I456" s="159" t="s">
        <v>1650</v>
      </c>
      <c r="J456" s="160" t="s">
        <v>3346</v>
      </c>
    </row>
    <row r="457" spans="1:10" ht="25.5">
      <c r="A457" s="155">
        <v>272</v>
      </c>
      <c r="B457" s="167">
        <v>22514</v>
      </c>
      <c r="C457" s="167" t="str">
        <f t="shared" si="7"/>
        <v>22514N13</v>
      </c>
      <c r="D457" s="158" t="s">
        <v>2117</v>
      </c>
      <c r="E457" s="157">
        <v>45</v>
      </c>
      <c r="F457" s="157">
        <v>0</v>
      </c>
      <c r="G457" s="157" t="s">
        <v>1626</v>
      </c>
      <c r="H457" s="158" t="s">
        <v>751</v>
      </c>
      <c r="I457" s="159" t="s">
        <v>1650</v>
      </c>
      <c r="J457" s="160" t="s">
        <v>3346</v>
      </c>
    </row>
    <row r="458" spans="1:10" ht="25.5">
      <c r="A458" s="155">
        <v>275</v>
      </c>
      <c r="B458" s="167">
        <v>22514</v>
      </c>
      <c r="C458" s="167" t="str">
        <f t="shared" si="7"/>
        <v>22514N14</v>
      </c>
      <c r="D458" s="158" t="s">
        <v>2118</v>
      </c>
      <c r="E458" s="157">
        <v>55</v>
      </c>
      <c r="F458" s="157">
        <v>0</v>
      </c>
      <c r="G458" s="157" t="s">
        <v>1626</v>
      </c>
      <c r="H458" s="158" t="s">
        <v>748</v>
      </c>
      <c r="I458" s="159" t="s">
        <v>1650</v>
      </c>
      <c r="J458" s="160" t="s">
        <v>3346</v>
      </c>
    </row>
    <row r="459" spans="1:10" s="57" customFormat="1" ht="25.5">
      <c r="A459" s="155">
        <v>279</v>
      </c>
      <c r="B459" s="167">
        <v>22514</v>
      </c>
      <c r="C459" s="167" t="str">
        <f t="shared" si="7"/>
        <v>22514N15</v>
      </c>
      <c r="D459" s="158" t="s">
        <v>2119</v>
      </c>
      <c r="E459" s="157">
        <v>55</v>
      </c>
      <c r="F459" s="157">
        <v>0</v>
      </c>
      <c r="G459" s="157" t="s">
        <v>1626</v>
      </c>
      <c r="H459" s="158" t="s">
        <v>748</v>
      </c>
      <c r="I459" s="159" t="s">
        <v>1650</v>
      </c>
      <c r="J459" s="160" t="s">
        <v>3346</v>
      </c>
    </row>
    <row r="460" spans="1:10" s="68" customFormat="1" ht="25.5">
      <c r="A460" s="155">
        <v>283</v>
      </c>
      <c r="B460" s="167">
        <v>22514</v>
      </c>
      <c r="C460" s="167" t="str">
        <f t="shared" si="7"/>
        <v>22514N16</v>
      </c>
      <c r="D460" s="158" t="s">
        <v>2120</v>
      </c>
      <c r="E460" s="157">
        <v>55</v>
      </c>
      <c r="F460" s="157">
        <v>0</v>
      </c>
      <c r="G460" s="157" t="s">
        <v>1626</v>
      </c>
      <c r="H460" s="158" t="s">
        <v>748</v>
      </c>
      <c r="I460" s="159" t="s">
        <v>1650</v>
      </c>
      <c r="J460" s="160" t="s">
        <v>3346</v>
      </c>
    </row>
    <row r="461" spans="1:10" ht="25.5">
      <c r="A461" s="155">
        <v>287</v>
      </c>
      <c r="B461" s="167">
        <v>22169</v>
      </c>
      <c r="C461" s="167" t="str">
        <f t="shared" si="7"/>
        <v>22169N01</v>
      </c>
      <c r="D461" s="158" t="s">
        <v>2121</v>
      </c>
      <c r="E461" s="157">
        <v>50</v>
      </c>
      <c r="F461" s="157">
        <v>0</v>
      </c>
      <c r="G461" s="157" t="s">
        <v>1626</v>
      </c>
      <c r="H461" s="158" t="s">
        <v>606</v>
      </c>
      <c r="I461" s="159" t="s">
        <v>1627</v>
      </c>
      <c r="J461" s="160" t="s">
        <v>553</v>
      </c>
    </row>
    <row r="462" spans="1:10" ht="25.5">
      <c r="A462" s="155">
        <v>290</v>
      </c>
      <c r="B462" s="167">
        <v>22169</v>
      </c>
      <c r="C462" s="167" t="str">
        <f t="shared" si="7"/>
        <v>22169N02</v>
      </c>
      <c r="D462" s="158" t="s">
        <v>2122</v>
      </c>
      <c r="E462" s="157">
        <v>50</v>
      </c>
      <c r="F462" s="157">
        <v>0</v>
      </c>
      <c r="G462" s="157" t="s">
        <v>1626</v>
      </c>
      <c r="H462" s="158" t="s">
        <v>606</v>
      </c>
      <c r="I462" s="159" t="s">
        <v>1627</v>
      </c>
      <c r="J462" s="160" t="s">
        <v>553</v>
      </c>
    </row>
    <row r="463" spans="1:10" ht="25.5">
      <c r="A463" s="155">
        <v>293</v>
      </c>
      <c r="B463" s="167">
        <v>22169</v>
      </c>
      <c r="C463" s="167" t="str">
        <f t="shared" si="7"/>
        <v>22169N03</v>
      </c>
      <c r="D463" s="158" t="s">
        <v>2123</v>
      </c>
      <c r="E463" s="157">
        <v>50</v>
      </c>
      <c r="F463" s="157">
        <v>0</v>
      </c>
      <c r="G463" s="157" t="s">
        <v>1626</v>
      </c>
      <c r="H463" s="158" t="s">
        <v>585</v>
      </c>
      <c r="I463" s="159" t="s">
        <v>1627</v>
      </c>
      <c r="J463" s="160" t="s">
        <v>553</v>
      </c>
    </row>
    <row r="464" spans="1:10">
      <c r="A464" s="155">
        <v>296</v>
      </c>
      <c r="B464" s="167">
        <v>22169</v>
      </c>
      <c r="C464" s="167" t="str">
        <f t="shared" si="7"/>
        <v>22169N04</v>
      </c>
      <c r="D464" s="158" t="s">
        <v>2124</v>
      </c>
      <c r="E464" s="157">
        <v>50</v>
      </c>
      <c r="F464" s="157">
        <v>0</v>
      </c>
      <c r="G464" s="157" t="s">
        <v>1626</v>
      </c>
      <c r="H464" s="158" t="s">
        <v>700</v>
      </c>
      <c r="I464" s="159" t="s">
        <v>1627</v>
      </c>
      <c r="J464" s="160" t="s">
        <v>553</v>
      </c>
    </row>
    <row r="465" spans="1:10" ht="25.5">
      <c r="A465" s="155">
        <v>299</v>
      </c>
      <c r="B465" s="167">
        <v>22169</v>
      </c>
      <c r="C465" s="167" t="str">
        <f t="shared" si="7"/>
        <v>22169N05</v>
      </c>
      <c r="D465" s="158" t="s">
        <v>2125</v>
      </c>
      <c r="E465" s="157">
        <v>50</v>
      </c>
      <c r="F465" s="157">
        <v>0</v>
      </c>
      <c r="G465" s="157" t="s">
        <v>1626</v>
      </c>
      <c r="H465" s="158" t="s">
        <v>781</v>
      </c>
      <c r="I465" s="159" t="s">
        <v>1627</v>
      </c>
      <c r="J465" s="160" t="s">
        <v>553</v>
      </c>
    </row>
    <row r="466" spans="1:10" s="57" customFormat="1">
      <c r="A466" s="155">
        <v>302</v>
      </c>
      <c r="B466" s="167">
        <v>22169</v>
      </c>
      <c r="C466" s="167" t="str">
        <f t="shared" si="7"/>
        <v>22169N06</v>
      </c>
      <c r="D466" s="158" t="s">
        <v>2126</v>
      </c>
      <c r="E466" s="157">
        <v>50</v>
      </c>
      <c r="F466" s="157">
        <v>0</v>
      </c>
      <c r="G466" s="157" t="s">
        <v>1626</v>
      </c>
      <c r="H466" s="158" t="s">
        <v>782</v>
      </c>
      <c r="I466" s="159" t="s">
        <v>1627</v>
      </c>
      <c r="J466" s="160" t="s">
        <v>553</v>
      </c>
    </row>
    <row r="467" spans="1:10">
      <c r="A467" s="155">
        <v>305</v>
      </c>
      <c r="B467" s="167">
        <v>22169</v>
      </c>
      <c r="C467" s="167" t="str">
        <f t="shared" si="7"/>
        <v>22169N07</v>
      </c>
      <c r="D467" s="158" t="s">
        <v>2127</v>
      </c>
      <c r="E467" s="157">
        <v>50</v>
      </c>
      <c r="F467" s="157">
        <v>0</v>
      </c>
      <c r="G467" s="157" t="s">
        <v>1626</v>
      </c>
      <c r="H467" s="158" t="s">
        <v>700</v>
      </c>
      <c r="I467" s="159" t="s">
        <v>1627</v>
      </c>
      <c r="J467" s="160" t="s">
        <v>553</v>
      </c>
    </row>
    <row r="468" spans="1:10">
      <c r="A468" s="155">
        <v>308</v>
      </c>
      <c r="B468" s="167">
        <v>22619</v>
      </c>
      <c r="C468" s="167" t="str">
        <f t="shared" si="7"/>
        <v>22619N01</v>
      </c>
      <c r="D468" s="158" t="s">
        <v>2128</v>
      </c>
      <c r="E468" s="157">
        <v>45</v>
      </c>
      <c r="F468" s="157">
        <v>0</v>
      </c>
      <c r="G468" s="157" t="s">
        <v>1626</v>
      </c>
      <c r="H468" s="158" t="s">
        <v>584</v>
      </c>
      <c r="I468" s="159" t="s">
        <v>1807</v>
      </c>
      <c r="J468" s="160" t="s">
        <v>301</v>
      </c>
    </row>
    <row r="469" spans="1:10" s="68" customFormat="1" ht="25.5">
      <c r="A469" s="155">
        <v>1</v>
      </c>
      <c r="B469" s="167">
        <v>15308</v>
      </c>
      <c r="C469" s="167" t="str">
        <f t="shared" si="7"/>
        <v>15308N03</v>
      </c>
      <c r="D469" s="158" t="s">
        <v>2129</v>
      </c>
      <c r="E469" s="157">
        <v>50</v>
      </c>
      <c r="F469" s="157">
        <v>0</v>
      </c>
      <c r="G469" s="157" t="s">
        <v>1626</v>
      </c>
      <c r="H469" s="158" t="s">
        <v>576</v>
      </c>
      <c r="I469" s="159" t="s">
        <v>1627</v>
      </c>
      <c r="J469" s="160" t="s">
        <v>334</v>
      </c>
    </row>
    <row r="470" spans="1:10" ht="25.5">
      <c r="A470" s="155">
        <v>2</v>
      </c>
      <c r="B470" s="167">
        <v>15308</v>
      </c>
      <c r="C470" s="167" t="str">
        <f t="shared" si="7"/>
        <v>15308N04</v>
      </c>
      <c r="D470" s="158" t="s">
        <v>2130</v>
      </c>
      <c r="E470" s="157">
        <v>50</v>
      </c>
      <c r="F470" s="157">
        <v>0</v>
      </c>
      <c r="G470" s="157" t="s">
        <v>1626</v>
      </c>
      <c r="H470" s="158" t="s">
        <v>576</v>
      </c>
      <c r="I470" s="159" t="s">
        <v>1627</v>
      </c>
      <c r="J470" s="160" t="s">
        <v>334</v>
      </c>
    </row>
    <row r="471" spans="1:10" ht="25.5">
      <c r="A471" s="155">
        <v>3</v>
      </c>
      <c r="B471" s="167">
        <v>15308</v>
      </c>
      <c r="C471" s="167" t="str">
        <f t="shared" si="7"/>
        <v>15308N05</v>
      </c>
      <c r="D471" s="158" t="s">
        <v>2131</v>
      </c>
      <c r="E471" s="157">
        <v>50</v>
      </c>
      <c r="F471" s="157">
        <v>0</v>
      </c>
      <c r="G471" s="157" t="s">
        <v>1626</v>
      </c>
      <c r="H471" s="158" t="s">
        <v>804</v>
      </c>
      <c r="I471" s="159" t="s">
        <v>1627</v>
      </c>
      <c r="J471" s="160" t="s">
        <v>334</v>
      </c>
    </row>
    <row r="472" spans="1:10" ht="25.5">
      <c r="A472" s="155">
        <v>4</v>
      </c>
      <c r="B472" s="167">
        <v>15308</v>
      </c>
      <c r="C472" s="167" t="str">
        <f t="shared" si="7"/>
        <v>15308N06</v>
      </c>
      <c r="D472" s="158" t="s">
        <v>2132</v>
      </c>
      <c r="E472" s="157">
        <v>50</v>
      </c>
      <c r="F472" s="157">
        <v>0</v>
      </c>
      <c r="G472" s="157" t="s">
        <v>1626</v>
      </c>
      <c r="H472" s="158" t="s">
        <v>804</v>
      </c>
      <c r="I472" s="159" t="s">
        <v>1627</v>
      </c>
      <c r="J472" s="160" t="s">
        <v>334</v>
      </c>
    </row>
    <row r="473" spans="1:10" ht="25.5">
      <c r="A473" s="155">
        <v>5</v>
      </c>
      <c r="B473" s="167">
        <v>15308</v>
      </c>
      <c r="C473" s="167" t="str">
        <f t="shared" si="7"/>
        <v>15308N07</v>
      </c>
      <c r="D473" s="158" t="s">
        <v>2133</v>
      </c>
      <c r="E473" s="157">
        <v>50</v>
      </c>
      <c r="F473" s="157">
        <v>0</v>
      </c>
      <c r="G473" s="157" t="s">
        <v>1626</v>
      </c>
      <c r="H473" s="158" t="s">
        <v>804</v>
      </c>
      <c r="I473" s="159" t="s">
        <v>1627</v>
      </c>
      <c r="J473" s="160" t="s">
        <v>334</v>
      </c>
    </row>
    <row r="474" spans="1:10" ht="25.5">
      <c r="A474" s="155">
        <v>6</v>
      </c>
      <c r="B474" s="167">
        <v>15619</v>
      </c>
      <c r="C474" s="167" t="str">
        <f t="shared" si="7"/>
        <v>15619N01</v>
      </c>
      <c r="D474" s="158" t="s">
        <v>2134</v>
      </c>
      <c r="E474" s="157">
        <v>55</v>
      </c>
      <c r="F474" s="157">
        <v>0</v>
      </c>
      <c r="G474" s="157" t="s">
        <v>1626</v>
      </c>
      <c r="H474" s="158" t="s">
        <v>578</v>
      </c>
      <c r="I474" s="159" t="s">
        <v>1627</v>
      </c>
      <c r="J474" s="160" t="s">
        <v>451</v>
      </c>
    </row>
    <row r="475" spans="1:10" s="57" customFormat="1" ht="25.5">
      <c r="A475" s="155">
        <v>7</v>
      </c>
      <c r="B475" s="167">
        <v>15619</v>
      </c>
      <c r="C475" s="167" t="str">
        <f t="shared" si="7"/>
        <v>15619N02</v>
      </c>
      <c r="D475" s="158" t="s">
        <v>2135</v>
      </c>
      <c r="E475" s="157">
        <v>55</v>
      </c>
      <c r="F475" s="157">
        <v>0</v>
      </c>
      <c r="G475" s="157" t="s">
        <v>1626</v>
      </c>
      <c r="H475" s="158" t="s">
        <v>578</v>
      </c>
      <c r="I475" s="159" t="s">
        <v>1627</v>
      </c>
      <c r="J475" s="160" t="s">
        <v>451</v>
      </c>
    </row>
    <row r="476" spans="1:10">
      <c r="A476" s="155">
        <v>8</v>
      </c>
      <c r="B476" s="167">
        <v>15329</v>
      </c>
      <c r="C476" s="167" t="str">
        <f t="shared" si="7"/>
        <v>15329N01</v>
      </c>
      <c r="D476" s="158" t="s">
        <v>2136</v>
      </c>
      <c r="E476" s="157">
        <v>55</v>
      </c>
      <c r="F476" s="157">
        <v>0</v>
      </c>
      <c r="G476" s="157" t="s">
        <v>1626</v>
      </c>
      <c r="H476" s="158" t="s">
        <v>2137</v>
      </c>
      <c r="I476" s="159" t="s">
        <v>1627</v>
      </c>
      <c r="J476" s="160" t="s">
        <v>451</v>
      </c>
    </row>
    <row r="477" spans="1:10" ht="25.5">
      <c r="A477" s="155">
        <v>9</v>
      </c>
      <c r="B477" s="167">
        <v>15329</v>
      </c>
      <c r="C477" s="167" t="str">
        <f t="shared" si="7"/>
        <v>15329N02</v>
      </c>
      <c r="D477" s="158" t="s">
        <v>2138</v>
      </c>
      <c r="E477" s="157">
        <v>55</v>
      </c>
      <c r="F477" s="157">
        <v>0</v>
      </c>
      <c r="G477" s="157" t="s">
        <v>1626</v>
      </c>
      <c r="H477" s="158" t="s">
        <v>2139</v>
      </c>
      <c r="I477" s="159" t="s">
        <v>1627</v>
      </c>
      <c r="J477" s="160" t="s">
        <v>451</v>
      </c>
    </row>
    <row r="478" spans="1:10" ht="25.5">
      <c r="A478" s="155">
        <v>10</v>
      </c>
      <c r="B478" s="167">
        <v>15329</v>
      </c>
      <c r="C478" s="167" t="str">
        <f t="shared" si="7"/>
        <v>15329N03</v>
      </c>
      <c r="D478" s="158" t="s">
        <v>2140</v>
      </c>
      <c r="E478" s="157">
        <v>55</v>
      </c>
      <c r="F478" s="157">
        <v>0</v>
      </c>
      <c r="G478" s="157" t="s">
        <v>1626</v>
      </c>
      <c r="H478" s="158" t="s">
        <v>2139</v>
      </c>
      <c r="I478" s="159" t="s">
        <v>1627</v>
      </c>
      <c r="J478" s="160" t="s">
        <v>451</v>
      </c>
    </row>
    <row r="479" spans="1:10">
      <c r="A479" s="155">
        <v>11</v>
      </c>
      <c r="B479" s="167">
        <v>15329</v>
      </c>
      <c r="C479" s="167" t="str">
        <f t="shared" si="7"/>
        <v>15329N04</v>
      </c>
      <c r="D479" s="158" t="s">
        <v>2141</v>
      </c>
      <c r="E479" s="157">
        <v>55</v>
      </c>
      <c r="F479" s="157">
        <v>0</v>
      </c>
      <c r="G479" s="157" t="s">
        <v>1626</v>
      </c>
      <c r="H479" s="158" t="s">
        <v>2137</v>
      </c>
      <c r="I479" s="159" t="s">
        <v>1627</v>
      </c>
      <c r="J479" s="160" t="s">
        <v>451</v>
      </c>
    </row>
    <row r="480" spans="1:10" s="68" customFormat="1" ht="25.5">
      <c r="A480" s="155">
        <v>12</v>
      </c>
      <c r="B480" s="167">
        <v>15627</v>
      </c>
      <c r="C480" s="167" t="str">
        <f t="shared" si="7"/>
        <v>15627N04</v>
      </c>
      <c r="D480" s="158" t="s">
        <v>2142</v>
      </c>
      <c r="E480" s="157">
        <v>45</v>
      </c>
      <c r="F480" s="157">
        <v>0</v>
      </c>
      <c r="G480" s="157" t="s">
        <v>1626</v>
      </c>
      <c r="H480" s="158" t="s">
        <v>622</v>
      </c>
      <c r="I480" s="159" t="s">
        <v>1627</v>
      </c>
      <c r="J480" s="160" t="s">
        <v>451</v>
      </c>
    </row>
    <row r="481" spans="1:10" s="57" customFormat="1" ht="25.5">
      <c r="A481" s="155">
        <v>13</v>
      </c>
      <c r="B481" s="167">
        <v>15627</v>
      </c>
      <c r="C481" s="167" t="str">
        <f t="shared" si="7"/>
        <v>15627N05</v>
      </c>
      <c r="D481" s="158" t="s">
        <v>2143</v>
      </c>
      <c r="E481" s="157">
        <v>45</v>
      </c>
      <c r="F481" s="157">
        <v>0</v>
      </c>
      <c r="G481" s="157" t="s">
        <v>1626</v>
      </c>
      <c r="H481" s="158" t="s">
        <v>622</v>
      </c>
      <c r="I481" s="159" t="s">
        <v>1627</v>
      </c>
      <c r="J481" s="160" t="s">
        <v>451</v>
      </c>
    </row>
    <row r="482" spans="1:10" ht="25.5">
      <c r="A482" s="155">
        <v>14</v>
      </c>
      <c r="B482" s="167">
        <v>15627</v>
      </c>
      <c r="C482" s="167" t="str">
        <f t="shared" si="7"/>
        <v>15627N06</v>
      </c>
      <c r="D482" s="158" t="s">
        <v>2144</v>
      </c>
      <c r="E482" s="157">
        <v>45</v>
      </c>
      <c r="F482" s="157">
        <v>0</v>
      </c>
      <c r="G482" s="157" t="s">
        <v>1626</v>
      </c>
      <c r="H482" s="158" t="s">
        <v>621</v>
      </c>
      <c r="I482" s="159" t="s">
        <v>1627</v>
      </c>
      <c r="J482" s="160" t="s">
        <v>451</v>
      </c>
    </row>
    <row r="483" spans="1:10" ht="25.5">
      <c r="A483" s="155">
        <v>15</v>
      </c>
      <c r="B483" s="167">
        <v>15627</v>
      </c>
      <c r="C483" s="167" t="str">
        <f t="shared" si="7"/>
        <v>15627N07</v>
      </c>
      <c r="D483" s="158" t="s">
        <v>2145</v>
      </c>
      <c r="E483" s="157">
        <v>45</v>
      </c>
      <c r="F483" s="157">
        <v>0</v>
      </c>
      <c r="G483" s="157" t="s">
        <v>1626</v>
      </c>
      <c r="H483" s="158" t="s">
        <v>621</v>
      </c>
      <c r="I483" s="159" t="s">
        <v>1627</v>
      </c>
      <c r="J483" s="160" t="s">
        <v>451</v>
      </c>
    </row>
    <row r="484" spans="1:10" ht="25.5">
      <c r="A484" s="155">
        <v>16</v>
      </c>
      <c r="B484" s="167">
        <v>15622</v>
      </c>
      <c r="C484" s="167" t="str">
        <f t="shared" si="7"/>
        <v>15622N04</v>
      </c>
      <c r="D484" s="158" t="s">
        <v>2146</v>
      </c>
      <c r="E484" s="157">
        <v>45</v>
      </c>
      <c r="F484" s="157">
        <v>0</v>
      </c>
      <c r="G484" s="157" t="s">
        <v>1626</v>
      </c>
      <c r="H484" s="158" t="s">
        <v>624</v>
      </c>
      <c r="I484" s="159" t="s">
        <v>1627</v>
      </c>
      <c r="J484" s="160" t="s">
        <v>451</v>
      </c>
    </row>
    <row r="485" spans="1:10" ht="25.5">
      <c r="A485" s="155">
        <v>17</v>
      </c>
      <c r="B485" s="167">
        <v>15622</v>
      </c>
      <c r="C485" s="167" t="str">
        <f t="shared" si="7"/>
        <v>15622N05</v>
      </c>
      <c r="D485" s="158" t="s">
        <v>2147</v>
      </c>
      <c r="E485" s="157">
        <v>45</v>
      </c>
      <c r="F485" s="157">
        <v>0</v>
      </c>
      <c r="G485" s="157" t="s">
        <v>1626</v>
      </c>
      <c r="H485" s="158" t="s">
        <v>577</v>
      </c>
      <c r="I485" s="159" t="s">
        <v>1627</v>
      </c>
      <c r="J485" s="160" t="s">
        <v>451</v>
      </c>
    </row>
    <row r="486" spans="1:10" ht="25.5">
      <c r="A486" s="155">
        <v>18</v>
      </c>
      <c r="B486" s="167">
        <v>15622</v>
      </c>
      <c r="C486" s="167" t="str">
        <f t="shared" si="7"/>
        <v>15622N06</v>
      </c>
      <c r="D486" s="158" t="s">
        <v>2148</v>
      </c>
      <c r="E486" s="157">
        <v>45</v>
      </c>
      <c r="F486" s="157">
        <v>0</v>
      </c>
      <c r="G486" s="157" t="s">
        <v>1626</v>
      </c>
      <c r="H486" s="158" t="s">
        <v>577</v>
      </c>
      <c r="I486" s="159" t="s">
        <v>1627</v>
      </c>
      <c r="J486" s="160" t="s">
        <v>451</v>
      </c>
    </row>
    <row r="487" spans="1:10" s="68" customFormat="1" ht="25.5">
      <c r="A487" s="155">
        <v>19</v>
      </c>
      <c r="B487" s="167">
        <v>15622</v>
      </c>
      <c r="C487" s="167" t="str">
        <f t="shared" si="7"/>
        <v>15622N07</v>
      </c>
      <c r="D487" s="158" t="s">
        <v>2149</v>
      </c>
      <c r="E487" s="157">
        <v>45</v>
      </c>
      <c r="F487" s="157">
        <v>0</v>
      </c>
      <c r="G487" s="157" t="s">
        <v>1626</v>
      </c>
      <c r="H487" s="158" t="s">
        <v>577</v>
      </c>
      <c r="I487" s="159" t="s">
        <v>1627</v>
      </c>
      <c r="J487" s="160" t="s">
        <v>451</v>
      </c>
    </row>
    <row r="488" spans="1:10" s="57" customFormat="1" ht="25.5">
      <c r="A488" s="155">
        <v>20</v>
      </c>
      <c r="B488" s="167">
        <v>15301</v>
      </c>
      <c r="C488" s="167" t="str">
        <f t="shared" si="7"/>
        <v>15301N04</v>
      </c>
      <c r="D488" s="158" t="s">
        <v>2150</v>
      </c>
      <c r="E488" s="157">
        <v>50</v>
      </c>
      <c r="F488" s="157">
        <v>0</v>
      </c>
      <c r="G488" s="157" t="s">
        <v>1626</v>
      </c>
      <c r="H488" s="158" t="s">
        <v>2151</v>
      </c>
      <c r="I488" s="159" t="s">
        <v>1627</v>
      </c>
      <c r="J488" s="160" t="s">
        <v>334</v>
      </c>
    </row>
    <row r="489" spans="1:10">
      <c r="A489" s="155">
        <v>21</v>
      </c>
      <c r="B489" s="167">
        <v>15301</v>
      </c>
      <c r="C489" s="167" t="str">
        <f t="shared" si="7"/>
        <v>15301N06</v>
      </c>
      <c r="D489" s="158" t="s">
        <v>2152</v>
      </c>
      <c r="E489" s="157">
        <v>50</v>
      </c>
      <c r="F489" s="157">
        <v>0</v>
      </c>
      <c r="G489" s="157" t="s">
        <v>1626</v>
      </c>
      <c r="H489" s="158" t="s">
        <v>2137</v>
      </c>
      <c r="I489" s="159" t="s">
        <v>1627</v>
      </c>
      <c r="J489" s="160" t="s">
        <v>334</v>
      </c>
    </row>
    <row r="490" spans="1:10">
      <c r="A490" s="155">
        <v>22</v>
      </c>
      <c r="B490" s="167">
        <v>15301</v>
      </c>
      <c r="C490" s="167" t="str">
        <f t="shared" si="7"/>
        <v>15301N07</v>
      </c>
      <c r="D490" s="158" t="s">
        <v>2153</v>
      </c>
      <c r="E490" s="157">
        <v>50</v>
      </c>
      <c r="F490" s="157">
        <v>0</v>
      </c>
      <c r="G490" s="157" t="s">
        <v>1626</v>
      </c>
      <c r="H490" s="158" t="s">
        <v>2137</v>
      </c>
      <c r="I490" s="159" t="s">
        <v>1627</v>
      </c>
      <c r="J490" s="160" t="s">
        <v>553</v>
      </c>
    </row>
    <row r="491" spans="1:10">
      <c r="A491" s="155">
        <v>25</v>
      </c>
      <c r="B491" s="167">
        <v>15218</v>
      </c>
      <c r="C491" s="167" t="str">
        <f t="shared" si="7"/>
        <v>15218N01</v>
      </c>
      <c r="D491" s="158" t="s">
        <v>2154</v>
      </c>
      <c r="E491" s="157">
        <v>35</v>
      </c>
      <c r="F491" s="157">
        <v>0</v>
      </c>
      <c r="G491" s="157" t="s">
        <v>1626</v>
      </c>
      <c r="H491" s="158" t="s">
        <v>657</v>
      </c>
      <c r="I491" s="159" t="s">
        <v>1627</v>
      </c>
      <c r="J491" s="160" t="s">
        <v>451</v>
      </c>
    </row>
    <row r="492" spans="1:10">
      <c r="A492" s="155">
        <v>26</v>
      </c>
      <c r="B492" s="167">
        <v>15218</v>
      </c>
      <c r="C492" s="167" t="str">
        <f t="shared" si="7"/>
        <v>15218N02</v>
      </c>
      <c r="D492" s="158" t="s">
        <v>2155</v>
      </c>
      <c r="E492" s="157">
        <v>35</v>
      </c>
      <c r="F492" s="157">
        <v>0</v>
      </c>
      <c r="G492" s="157" t="s">
        <v>1626</v>
      </c>
      <c r="H492" s="158" t="s">
        <v>657</v>
      </c>
      <c r="I492" s="159" t="s">
        <v>1627</v>
      </c>
      <c r="J492" s="160" t="s">
        <v>451</v>
      </c>
    </row>
    <row r="493" spans="1:10">
      <c r="A493" s="155">
        <v>27</v>
      </c>
      <c r="B493" s="167">
        <v>15625</v>
      </c>
      <c r="C493" s="167" t="str">
        <f t="shared" si="7"/>
        <v>15625N01</v>
      </c>
      <c r="D493" s="158" t="s">
        <v>2156</v>
      </c>
      <c r="E493" s="157">
        <v>55</v>
      </c>
      <c r="F493" s="157">
        <v>0</v>
      </c>
      <c r="G493" s="157" t="s">
        <v>1626</v>
      </c>
      <c r="H493" s="158" t="s">
        <v>658</v>
      </c>
      <c r="I493" s="159" t="s">
        <v>1627</v>
      </c>
      <c r="J493" s="160" t="s">
        <v>334</v>
      </c>
    </row>
    <row r="494" spans="1:10" s="70" customFormat="1">
      <c r="A494" s="155">
        <v>28</v>
      </c>
      <c r="B494" s="167">
        <v>15625</v>
      </c>
      <c r="C494" s="167" t="str">
        <f t="shared" si="7"/>
        <v>15625N02</v>
      </c>
      <c r="D494" s="158" t="s">
        <v>2157</v>
      </c>
      <c r="E494" s="157">
        <v>55</v>
      </c>
      <c r="F494" s="157">
        <v>0</v>
      </c>
      <c r="G494" s="157" t="s">
        <v>1626</v>
      </c>
      <c r="H494" s="158" t="s">
        <v>658</v>
      </c>
      <c r="I494" s="159" t="s">
        <v>1627</v>
      </c>
      <c r="J494" s="160" t="s">
        <v>334</v>
      </c>
    </row>
    <row r="495" spans="1:10">
      <c r="A495" s="155">
        <v>29</v>
      </c>
      <c r="B495" s="167">
        <v>15625</v>
      </c>
      <c r="C495" s="167" t="str">
        <f t="shared" si="7"/>
        <v>15625N03</v>
      </c>
      <c r="D495" s="158" t="s">
        <v>2158</v>
      </c>
      <c r="E495" s="157">
        <v>55</v>
      </c>
      <c r="F495" s="157">
        <v>0</v>
      </c>
      <c r="G495" s="157" t="s">
        <v>1626</v>
      </c>
      <c r="H495" s="158" t="s">
        <v>659</v>
      </c>
      <c r="I495" s="159" t="s">
        <v>1627</v>
      </c>
      <c r="J495" s="160" t="s">
        <v>334</v>
      </c>
    </row>
    <row r="496" spans="1:10" ht="25.5">
      <c r="A496" s="162">
        <v>30</v>
      </c>
      <c r="B496" s="169">
        <v>15115</v>
      </c>
      <c r="C496" s="167" t="str">
        <f t="shared" si="7"/>
        <v>15115N01</v>
      </c>
      <c r="D496" s="166" t="s">
        <v>2159</v>
      </c>
      <c r="E496" s="163">
        <v>50</v>
      </c>
      <c r="F496" s="163">
        <v>0</v>
      </c>
      <c r="G496" s="163" t="s">
        <v>1626</v>
      </c>
      <c r="H496" s="158" t="s">
        <v>722</v>
      </c>
      <c r="I496" s="159" t="s">
        <v>1705</v>
      </c>
      <c r="J496" s="160" t="s">
        <v>3346</v>
      </c>
    </row>
    <row r="497" spans="1:10" ht="25.5">
      <c r="A497" s="162">
        <v>31</v>
      </c>
      <c r="B497" s="169">
        <v>15115</v>
      </c>
      <c r="C497" s="167" t="str">
        <f t="shared" si="7"/>
        <v>15115N02</v>
      </c>
      <c r="D497" s="166" t="s">
        <v>2160</v>
      </c>
      <c r="E497" s="163">
        <v>50</v>
      </c>
      <c r="F497" s="163">
        <v>0</v>
      </c>
      <c r="G497" s="163" t="s">
        <v>1626</v>
      </c>
      <c r="H497" s="158" t="s">
        <v>763</v>
      </c>
      <c r="I497" s="159" t="s">
        <v>1705</v>
      </c>
      <c r="J497" s="160" t="s">
        <v>3346</v>
      </c>
    </row>
    <row r="498" spans="1:10">
      <c r="A498" s="162">
        <v>32</v>
      </c>
      <c r="B498" s="169">
        <v>15115</v>
      </c>
      <c r="C498" s="167" t="str">
        <f t="shared" si="7"/>
        <v>15115N03</v>
      </c>
      <c r="D498" s="166" t="s">
        <v>2161</v>
      </c>
      <c r="E498" s="163">
        <v>50</v>
      </c>
      <c r="F498" s="163">
        <v>0</v>
      </c>
      <c r="G498" s="163" t="s">
        <v>1626</v>
      </c>
      <c r="H498" s="158" t="s">
        <v>720</v>
      </c>
      <c r="I498" s="159" t="s">
        <v>1705</v>
      </c>
      <c r="J498" s="160" t="s">
        <v>3346</v>
      </c>
    </row>
    <row r="499" spans="1:10">
      <c r="A499" s="162">
        <v>33</v>
      </c>
      <c r="B499" s="169">
        <v>15115</v>
      </c>
      <c r="C499" s="167" t="str">
        <f t="shared" si="7"/>
        <v>15115N04</v>
      </c>
      <c r="D499" s="166" t="s">
        <v>2162</v>
      </c>
      <c r="E499" s="163">
        <v>50</v>
      </c>
      <c r="F499" s="163">
        <v>0</v>
      </c>
      <c r="G499" s="163" t="s">
        <v>1626</v>
      </c>
      <c r="H499" s="158" t="s">
        <v>657</v>
      </c>
      <c r="I499" s="159" t="s">
        <v>1705</v>
      </c>
      <c r="J499" s="160" t="s">
        <v>3346</v>
      </c>
    </row>
    <row r="500" spans="1:10">
      <c r="A500" s="162">
        <v>34</v>
      </c>
      <c r="B500" s="169">
        <v>15115</v>
      </c>
      <c r="C500" s="167" t="str">
        <f t="shared" si="7"/>
        <v>15115N05</v>
      </c>
      <c r="D500" s="166" t="s">
        <v>2163</v>
      </c>
      <c r="E500" s="163">
        <v>50</v>
      </c>
      <c r="F500" s="163">
        <v>0</v>
      </c>
      <c r="G500" s="163" t="s">
        <v>1626</v>
      </c>
      <c r="H500" s="158" t="s">
        <v>657</v>
      </c>
      <c r="I500" s="159" t="s">
        <v>1705</v>
      </c>
      <c r="J500" s="160" t="s">
        <v>3346</v>
      </c>
    </row>
    <row r="501" spans="1:10" s="57" customFormat="1" ht="25.5">
      <c r="A501" s="162">
        <v>35</v>
      </c>
      <c r="B501" s="169">
        <v>15115</v>
      </c>
      <c r="C501" s="167" t="str">
        <f t="shared" si="7"/>
        <v>15115N06</v>
      </c>
      <c r="D501" s="166" t="s">
        <v>2164</v>
      </c>
      <c r="E501" s="163">
        <v>50</v>
      </c>
      <c r="F501" s="163">
        <v>0</v>
      </c>
      <c r="G501" s="163" t="s">
        <v>1626</v>
      </c>
      <c r="H501" s="158" t="s">
        <v>671</v>
      </c>
      <c r="I501" s="159" t="s">
        <v>1705</v>
      </c>
      <c r="J501" s="160" t="s">
        <v>3346</v>
      </c>
    </row>
    <row r="502" spans="1:10" s="68" customFormat="1">
      <c r="A502" s="162">
        <v>36</v>
      </c>
      <c r="B502" s="169">
        <v>15115</v>
      </c>
      <c r="C502" s="167" t="str">
        <f t="shared" si="7"/>
        <v>15115N07</v>
      </c>
      <c r="D502" s="166" t="s">
        <v>2165</v>
      </c>
      <c r="E502" s="163">
        <v>50</v>
      </c>
      <c r="F502" s="163">
        <v>0</v>
      </c>
      <c r="G502" s="163" t="s">
        <v>1626</v>
      </c>
      <c r="H502" s="158" t="s">
        <v>613</v>
      </c>
      <c r="I502" s="159" t="s">
        <v>1705</v>
      </c>
      <c r="J502" s="160" t="s">
        <v>3346</v>
      </c>
    </row>
    <row r="503" spans="1:10" ht="25.5">
      <c r="A503" s="162">
        <v>37</v>
      </c>
      <c r="B503" s="169">
        <v>15115</v>
      </c>
      <c r="C503" s="167" t="str">
        <f t="shared" si="7"/>
        <v>15115N08</v>
      </c>
      <c r="D503" s="166" t="s">
        <v>2166</v>
      </c>
      <c r="E503" s="163">
        <v>50</v>
      </c>
      <c r="F503" s="163">
        <v>0</v>
      </c>
      <c r="G503" s="163" t="s">
        <v>1626</v>
      </c>
      <c r="H503" s="158" t="s">
        <v>669</v>
      </c>
      <c r="I503" s="159" t="s">
        <v>1705</v>
      </c>
      <c r="J503" s="160" t="s">
        <v>3346</v>
      </c>
    </row>
    <row r="504" spans="1:10" ht="25.5">
      <c r="A504" s="162">
        <v>38</v>
      </c>
      <c r="B504" s="169">
        <v>15115</v>
      </c>
      <c r="C504" s="167" t="str">
        <f t="shared" si="7"/>
        <v>15115N09</v>
      </c>
      <c r="D504" s="166" t="s">
        <v>2167</v>
      </c>
      <c r="E504" s="163">
        <v>50</v>
      </c>
      <c r="F504" s="163">
        <v>0</v>
      </c>
      <c r="G504" s="163" t="s">
        <v>1626</v>
      </c>
      <c r="H504" s="158" t="s">
        <v>669</v>
      </c>
      <c r="I504" s="159" t="s">
        <v>1705</v>
      </c>
      <c r="J504" s="160" t="s">
        <v>3346</v>
      </c>
    </row>
    <row r="505" spans="1:10" ht="25.5">
      <c r="A505" s="162">
        <v>39</v>
      </c>
      <c r="B505" s="169">
        <v>15115</v>
      </c>
      <c r="C505" s="167" t="str">
        <f t="shared" si="7"/>
        <v>15115N10</v>
      </c>
      <c r="D505" s="166" t="s">
        <v>2168</v>
      </c>
      <c r="E505" s="163">
        <v>50</v>
      </c>
      <c r="F505" s="163">
        <v>0</v>
      </c>
      <c r="G505" s="163" t="s">
        <v>1626</v>
      </c>
      <c r="H505" s="158" t="s">
        <v>796</v>
      </c>
      <c r="I505" s="159" t="s">
        <v>1705</v>
      </c>
      <c r="J505" s="160" t="s">
        <v>3346</v>
      </c>
    </row>
    <row r="506" spans="1:10" ht="25.5">
      <c r="A506" s="162">
        <v>40</v>
      </c>
      <c r="B506" s="169">
        <v>28238</v>
      </c>
      <c r="C506" s="167" t="str">
        <f t="shared" si="7"/>
        <v>28238N01</v>
      </c>
      <c r="D506" s="166" t="s">
        <v>2169</v>
      </c>
      <c r="E506" s="163">
        <v>50</v>
      </c>
      <c r="F506" s="163">
        <v>0</v>
      </c>
      <c r="G506" s="163" t="s">
        <v>1626</v>
      </c>
      <c r="H506" s="158" t="s">
        <v>775</v>
      </c>
      <c r="I506" s="159" t="s">
        <v>1705</v>
      </c>
      <c r="J506" s="160" t="s">
        <v>3346</v>
      </c>
    </row>
    <row r="507" spans="1:10" ht="25.5">
      <c r="A507" s="162">
        <v>41</v>
      </c>
      <c r="B507" s="169">
        <v>28238</v>
      </c>
      <c r="C507" s="167" t="str">
        <f t="shared" si="7"/>
        <v>28238N02</v>
      </c>
      <c r="D507" s="166" t="s">
        <v>2170</v>
      </c>
      <c r="E507" s="163">
        <v>50</v>
      </c>
      <c r="F507" s="163">
        <v>0</v>
      </c>
      <c r="G507" s="163" t="s">
        <v>1626</v>
      </c>
      <c r="H507" s="158" t="s">
        <v>775</v>
      </c>
      <c r="I507" s="159" t="s">
        <v>1705</v>
      </c>
      <c r="J507" s="160" t="s">
        <v>3346</v>
      </c>
    </row>
    <row r="508" spans="1:10" s="57" customFormat="1" ht="25.5">
      <c r="A508" s="162">
        <v>42</v>
      </c>
      <c r="B508" s="169">
        <v>28238</v>
      </c>
      <c r="C508" s="167" t="str">
        <f t="shared" si="7"/>
        <v>28238N03</v>
      </c>
      <c r="D508" s="166" t="s">
        <v>2171</v>
      </c>
      <c r="E508" s="163">
        <v>50</v>
      </c>
      <c r="F508" s="163">
        <v>0</v>
      </c>
      <c r="G508" s="163" t="s">
        <v>1626</v>
      </c>
      <c r="H508" s="158" t="s">
        <v>677</v>
      </c>
      <c r="I508" s="159" t="s">
        <v>1705</v>
      </c>
      <c r="J508" s="160" t="s">
        <v>3346</v>
      </c>
    </row>
    <row r="509" spans="1:10" s="57" customFormat="1">
      <c r="A509" s="162">
        <v>43</v>
      </c>
      <c r="B509" s="169">
        <v>28238</v>
      </c>
      <c r="C509" s="167" t="str">
        <f t="shared" si="7"/>
        <v>28238N04</v>
      </c>
      <c r="D509" s="166" t="s">
        <v>2172</v>
      </c>
      <c r="E509" s="163">
        <v>50</v>
      </c>
      <c r="F509" s="163">
        <v>0</v>
      </c>
      <c r="G509" s="163" t="s">
        <v>1626</v>
      </c>
      <c r="H509" s="158" t="s">
        <v>680</v>
      </c>
      <c r="I509" s="159" t="s">
        <v>1705</v>
      </c>
      <c r="J509" s="160" t="s">
        <v>3346</v>
      </c>
    </row>
    <row r="510" spans="1:10" ht="25.5">
      <c r="A510" s="162">
        <v>44</v>
      </c>
      <c r="B510" s="169">
        <v>28238</v>
      </c>
      <c r="C510" s="167" t="str">
        <f t="shared" si="7"/>
        <v>28238N06</v>
      </c>
      <c r="D510" s="166" t="s">
        <v>2173</v>
      </c>
      <c r="E510" s="163">
        <v>50</v>
      </c>
      <c r="F510" s="163">
        <v>0</v>
      </c>
      <c r="G510" s="163" t="s">
        <v>1626</v>
      </c>
      <c r="H510" s="158" t="s">
        <v>2174</v>
      </c>
      <c r="I510" s="159" t="s">
        <v>1705</v>
      </c>
      <c r="J510" s="160" t="s">
        <v>3346</v>
      </c>
    </row>
    <row r="511" spans="1:10">
      <c r="A511" s="162">
        <v>45</v>
      </c>
      <c r="B511" s="169">
        <v>28238</v>
      </c>
      <c r="C511" s="167" t="str">
        <f t="shared" si="7"/>
        <v>28238N07</v>
      </c>
      <c r="D511" s="166" t="s">
        <v>2175</v>
      </c>
      <c r="E511" s="163">
        <v>50</v>
      </c>
      <c r="F511" s="163">
        <v>0</v>
      </c>
      <c r="G511" s="163" t="s">
        <v>1626</v>
      </c>
      <c r="H511" s="158" t="s">
        <v>679</v>
      </c>
      <c r="I511" s="159" t="s">
        <v>1705</v>
      </c>
      <c r="J511" s="160" t="s">
        <v>3346</v>
      </c>
    </row>
    <row r="512" spans="1:10" ht="25.5">
      <c r="A512" s="162">
        <v>46</v>
      </c>
      <c r="B512" s="169">
        <v>28238</v>
      </c>
      <c r="C512" s="167" t="str">
        <f t="shared" si="7"/>
        <v>28238N08</v>
      </c>
      <c r="D512" s="166" t="s">
        <v>2176</v>
      </c>
      <c r="E512" s="163">
        <v>50</v>
      </c>
      <c r="F512" s="163">
        <v>0</v>
      </c>
      <c r="G512" s="163" t="s">
        <v>1626</v>
      </c>
      <c r="H512" s="158" t="s">
        <v>678</v>
      </c>
      <c r="I512" s="159" t="s">
        <v>1705</v>
      </c>
      <c r="J512" s="160" t="s">
        <v>3346</v>
      </c>
    </row>
    <row r="513" spans="1:10">
      <c r="A513" s="155">
        <v>47</v>
      </c>
      <c r="B513" s="167">
        <v>15651</v>
      </c>
      <c r="C513" s="167" t="str">
        <f t="shared" si="7"/>
        <v>15651N01</v>
      </c>
      <c r="D513" s="158" t="s">
        <v>2177</v>
      </c>
      <c r="E513" s="157">
        <v>45</v>
      </c>
      <c r="F513" s="157">
        <v>0</v>
      </c>
      <c r="G513" s="157" t="s">
        <v>1626</v>
      </c>
      <c r="H513" s="158" t="s">
        <v>658</v>
      </c>
      <c r="I513" s="159" t="s">
        <v>1807</v>
      </c>
      <c r="J513" s="160" t="s">
        <v>301</v>
      </c>
    </row>
    <row r="514" spans="1:10" ht="25.5">
      <c r="A514" s="155">
        <v>48</v>
      </c>
      <c r="B514" s="167">
        <v>28119</v>
      </c>
      <c r="C514" s="167" t="str">
        <f t="shared" ref="C514:C577" si="8">B514&amp;LEFT(RIGHT(D514,4),3)</f>
        <v>28119N01</v>
      </c>
      <c r="D514" s="158" t="s">
        <v>2178</v>
      </c>
      <c r="E514" s="157">
        <v>45</v>
      </c>
      <c r="F514" s="157">
        <v>0</v>
      </c>
      <c r="G514" s="157" t="s">
        <v>1626</v>
      </c>
      <c r="H514" s="158" t="s">
        <v>2174</v>
      </c>
      <c r="I514" s="159" t="s">
        <v>1627</v>
      </c>
      <c r="J514" s="160" t="s">
        <v>451</v>
      </c>
    </row>
    <row r="515" spans="1:10" ht="25.5">
      <c r="A515" s="155">
        <v>49</v>
      </c>
      <c r="B515" s="167">
        <v>28119</v>
      </c>
      <c r="C515" s="167" t="str">
        <f t="shared" si="8"/>
        <v>28119N02</v>
      </c>
      <c r="D515" s="158" t="s">
        <v>2179</v>
      </c>
      <c r="E515" s="157">
        <v>45</v>
      </c>
      <c r="F515" s="157">
        <v>0</v>
      </c>
      <c r="G515" s="157" t="s">
        <v>1626</v>
      </c>
      <c r="H515" s="158" t="s">
        <v>2174</v>
      </c>
      <c r="I515" s="159" t="s">
        <v>1627</v>
      </c>
      <c r="J515" s="160" t="s">
        <v>451</v>
      </c>
    </row>
    <row r="516" spans="1:10" ht="25.5">
      <c r="A516" s="155">
        <v>50</v>
      </c>
      <c r="B516" s="167">
        <v>28114</v>
      </c>
      <c r="C516" s="167" t="str">
        <f t="shared" si="8"/>
        <v>28114N01</v>
      </c>
      <c r="D516" s="158" t="s">
        <v>2180</v>
      </c>
      <c r="E516" s="157">
        <v>50</v>
      </c>
      <c r="F516" s="157">
        <v>0</v>
      </c>
      <c r="G516" s="157" t="s">
        <v>1626</v>
      </c>
      <c r="H516" s="158" t="s">
        <v>695</v>
      </c>
      <c r="I516" s="159" t="s">
        <v>1627</v>
      </c>
      <c r="J516" s="160" t="s">
        <v>334</v>
      </c>
    </row>
    <row r="517" spans="1:10" ht="25.5">
      <c r="A517" s="155">
        <v>51</v>
      </c>
      <c r="B517" s="167">
        <v>28114</v>
      </c>
      <c r="C517" s="167" t="str">
        <f t="shared" si="8"/>
        <v>28114N02</v>
      </c>
      <c r="D517" s="158" t="s">
        <v>2181</v>
      </c>
      <c r="E517" s="157">
        <v>50</v>
      </c>
      <c r="F517" s="157">
        <v>0</v>
      </c>
      <c r="G517" s="157" t="s">
        <v>1626</v>
      </c>
      <c r="H517" s="158" t="s">
        <v>695</v>
      </c>
      <c r="I517" s="159" t="s">
        <v>1627</v>
      </c>
      <c r="J517" s="160" t="s">
        <v>334</v>
      </c>
    </row>
    <row r="518" spans="1:10" s="68" customFormat="1">
      <c r="A518" s="155">
        <v>52</v>
      </c>
      <c r="B518" s="167">
        <v>28114</v>
      </c>
      <c r="C518" s="167" t="str">
        <f t="shared" si="8"/>
        <v>28114N03</v>
      </c>
      <c r="D518" s="158" t="s">
        <v>2182</v>
      </c>
      <c r="E518" s="157">
        <v>50</v>
      </c>
      <c r="F518" s="157">
        <v>0</v>
      </c>
      <c r="G518" s="157" t="s">
        <v>1626</v>
      </c>
      <c r="H518" s="158" t="s">
        <v>2183</v>
      </c>
      <c r="I518" s="159" t="s">
        <v>1627</v>
      </c>
      <c r="J518" s="160" t="s">
        <v>334</v>
      </c>
    </row>
    <row r="519" spans="1:10">
      <c r="A519" s="155">
        <v>53</v>
      </c>
      <c r="B519" s="167">
        <v>28114</v>
      </c>
      <c r="C519" s="167" t="str">
        <f t="shared" si="8"/>
        <v>28114N04</v>
      </c>
      <c r="D519" s="158" t="s">
        <v>2184</v>
      </c>
      <c r="E519" s="157">
        <v>50</v>
      </c>
      <c r="F519" s="157">
        <v>0</v>
      </c>
      <c r="G519" s="157" t="s">
        <v>1626</v>
      </c>
      <c r="H519" s="158" t="s">
        <v>2183</v>
      </c>
      <c r="I519" s="159" t="s">
        <v>1627</v>
      </c>
      <c r="J519" s="160" t="s">
        <v>334</v>
      </c>
    </row>
    <row r="520" spans="1:10" ht="25.5">
      <c r="A520" s="155">
        <v>54</v>
      </c>
      <c r="B520" s="156">
        <v>28110</v>
      </c>
      <c r="C520" s="167" t="str">
        <f t="shared" si="8"/>
        <v>28110N01</v>
      </c>
      <c r="D520" s="158" t="s">
        <v>2185</v>
      </c>
      <c r="E520" s="157">
        <v>45</v>
      </c>
      <c r="F520" s="157">
        <v>0</v>
      </c>
      <c r="G520" s="157" t="s">
        <v>1626</v>
      </c>
      <c r="H520" s="158" t="s">
        <v>696</v>
      </c>
      <c r="I520" s="159" t="s">
        <v>1807</v>
      </c>
      <c r="J520" s="160" t="s">
        <v>334</v>
      </c>
    </row>
    <row r="521" spans="1:10" ht="25.5">
      <c r="A521" s="155">
        <v>55</v>
      </c>
      <c r="B521" s="167">
        <v>28113</v>
      </c>
      <c r="C521" s="167" t="str">
        <f t="shared" si="8"/>
        <v>28113N01</v>
      </c>
      <c r="D521" s="158" t="s">
        <v>2186</v>
      </c>
      <c r="E521" s="157">
        <v>45</v>
      </c>
      <c r="F521" s="157">
        <v>0</v>
      </c>
      <c r="G521" s="157" t="s">
        <v>1626</v>
      </c>
      <c r="H521" s="158" t="s">
        <v>696</v>
      </c>
      <c r="I521" s="159" t="s">
        <v>1627</v>
      </c>
      <c r="J521" s="160" t="s">
        <v>451</v>
      </c>
    </row>
    <row r="522" spans="1:10">
      <c r="A522" s="155">
        <v>56</v>
      </c>
      <c r="B522" s="167">
        <v>28113</v>
      </c>
      <c r="C522" s="167" t="str">
        <f t="shared" si="8"/>
        <v>28113N02</v>
      </c>
      <c r="D522" s="158" t="s">
        <v>2187</v>
      </c>
      <c r="E522" s="157">
        <v>45</v>
      </c>
      <c r="F522" s="157">
        <v>0</v>
      </c>
      <c r="G522" s="157" t="s">
        <v>1626</v>
      </c>
      <c r="H522" s="158" t="s">
        <v>679</v>
      </c>
      <c r="I522" s="159" t="s">
        <v>1627</v>
      </c>
      <c r="J522" s="160" t="s">
        <v>451</v>
      </c>
    </row>
    <row r="523" spans="1:10" ht="25.5">
      <c r="A523" s="155">
        <v>57</v>
      </c>
      <c r="B523" s="167">
        <v>28113</v>
      </c>
      <c r="C523" s="167" t="str">
        <f t="shared" si="8"/>
        <v>28113N03</v>
      </c>
      <c r="D523" s="158" t="s">
        <v>2188</v>
      </c>
      <c r="E523" s="157">
        <v>45</v>
      </c>
      <c r="F523" s="157">
        <v>0</v>
      </c>
      <c r="G523" s="157" t="s">
        <v>1626</v>
      </c>
      <c r="H523" s="158" t="s">
        <v>696</v>
      </c>
      <c r="I523" s="159" t="s">
        <v>1627</v>
      </c>
      <c r="J523" s="160" t="s">
        <v>451</v>
      </c>
    </row>
    <row r="524" spans="1:10" ht="25.5">
      <c r="A524" s="155">
        <v>58</v>
      </c>
      <c r="B524" s="167">
        <v>28113</v>
      </c>
      <c r="C524" s="167" t="str">
        <f t="shared" si="8"/>
        <v>28113N04</v>
      </c>
      <c r="D524" s="158" t="s">
        <v>2189</v>
      </c>
      <c r="E524" s="157">
        <v>45</v>
      </c>
      <c r="F524" s="157">
        <v>0</v>
      </c>
      <c r="G524" s="157" t="s">
        <v>1626</v>
      </c>
      <c r="H524" s="158" t="s">
        <v>696</v>
      </c>
      <c r="I524" s="159" t="s">
        <v>1627</v>
      </c>
      <c r="J524" s="160" t="s">
        <v>451</v>
      </c>
    </row>
    <row r="525" spans="1:10">
      <c r="A525" s="155">
        <v>59</v>
      </c>
      <c r="B525" s="167">
        <v>28113</v>
      </c>
      <c r="C525" s="167" t="str">
        <f t="shared" si="8"/>
        <v>28113N05</v>
      </c>
      <c r="D525" s="158" t="s">
        <v>2190</v>
      </c>
      <c r="E525" s="157">
        <v>45</v>
      </c>
      <c r="F525" s="157">
        <v>0</v>
      </c>
      <c r="G525" s="157" t="s">
        <v>1626</v>
      </c>
      <c r="H525" s="158" t="s">
        <v>679</v>
      </c>
      <c r="I525" s="159" t="s">
        <v>1627</v>
      </c>
      <c r="J525" s="160" t="s">
        <v>451</v>
      </c>
    </row>
    <row r="526" spans="1:10" ht="25.5">
      <c r="A526" s="155">
        <v>60</v>
      </c>
      <c r="B526" s="167">
        <v>28113</v>
      </c>
      <c r="C526" s="167" t="str">
        <f t="shared" si="8"/>
        <v>28113N06</v>
      </c>
      <c r="D526" s="158" t="s">
        <v>2191</v>
      </c>
      <c r="E526" s="157">
        <v>45</v>
      </c>
      <c r="F526" s="157">
        <v>0</v>
      </c>
      <c r="G526" s="157" t="s">
        <v>1626</v>
      </c>
      <c r="H526" s="158" t="s">
        <v>696</v>
      </c>
      <c r="I526" s="159" t="s">
        <v>1627</v>
      </c>
      <c r="J526" s="160" t="s">
        <v>451</v>
      </c>
    </row>
    <row r="527" spans="1:10">
      <c r="A527" s="155">
        <v>61</v>
      </c>
      <c r="B527" s="167">
        <v>28113</v>
      </c>
      <c r="C527" s="167" t="str">
        <f t="shared" si="8"/>
        <v>28113N07</v>
      </c>
      <c r="D527" s="158" t="s">
        <v>2192</v>
      </c>
      <c r="E527" s="157">
        <v>45</v>
      </c>
      <c r="F527" s="157">
        <v>0</v>
      </c>
      <c r="G527" s="157" t="s">
        <v>1626</v>
      </c>
      <c r="H527" s="158" t="s">
        <v>679</v>
      </c>
      <c r="I527" s="159" t="s">
        <v>1627</v>
      </c>
      <c r="J527" s="160" t="s">
        <v>451</v>
      </c>
    </row>
    <row r="528" spans="1:10">
      <c r="A528" s="155">
        <v>62</v>
      </c>
      <c r="B528" s="167">
        <v>28113</v>
      </c>
      <c r="C528" s="167" t="str">
        <f t="shared" si="8"/>
        <v>28113N08</v>
      </c>
      <c r="D528" s="158" t="s">
        <v>2193</v>
      </c>
      <c r="E528" s="157">
        <v>45</v>
      </c>
      <c r="F528" s="157">
        <v>0</v>
      </c>
      <c r="G528" s="157" t="s">
        <v>1626</v>
      </c>
      <c r="H528" s="158" t="s">
        <v>679</v>
      </c>
      <c r="I528" s="159" t="s">
        <v>1627</v>
      </c>
      <c r="J528" s="160" t="s">
        <v>451</v>
      </c>
    </row>
    <row r="529" spans="1:10" s="68" customFormat="1" ht="25.5">
      <c r="A529" s="155">
        <v>63</v>
      </c>
      <c r="B529" s="167">
        <v>28106</v>
      </c>
      <c r="C529" s="167" t="str">
        <f t="shared" si="8"/>
        <v>28106N01</v>
      </c>
      <c r="D529" s="158" t="s">
        <v>2194</v>
      </c>
      <c r="E529" s="157">
        <v>45</v>
      </c>
      <c r="F529" s="157">
        <v>0</v>
      </c>
      <c r="G529" s="157" t="s">
        <v>1626</v>
      </c>
      <c r="H529" s="158" t="s">
        <v>718</v>
      </c>
      <c r="I529" s="159" t="s">
        <v>1627</v>
      </c>
      <c r="J529" s="160" t="s">
        <v>334</v>
      </c>
    </row>
    <row r="530" spans="1:10">
      <c r="A530" s="162">
        <v>64</v>
      </c>
      <c r="B530" s="169">
        <v>15388</v>
      </c>
      <c r="C530" s="167" t="str">
        <f t="shared" si="8"/>
        <v>15388N03</v>
      </c>
      <c r="D530" s="166" t="s">
        <v>2195</v>
      </c>
      <c r="E530" s="163">
        <v>50</v>
      </c>
      <c r="F530" s="163">
        <v>0</v>
      </c>
      <c r="G530" s="163" t="s">
        <v>1626</v>
      </c>
      <c r="H530" s="158" t="s">
        <v>706</v>
      </c>
      <c r="I530" s="164" t="s">
        <v>1627</v>
      </c>
      <c r="J530" s="160" t="s">
        <v>334</v>
      </c>
    </row>
    <row r="531" spans="1:10">
      <c r="A531" s="162">
        <v>65</v>
      </c>
      <c r="B531" s="169">
        <v>15388</v>
      </c>
      <c r="C531" s="167" t="str">
        <f t="shared" si="8"/>
        <v>15388N04</v>
      </c>
      <c r="D531" s="166" t="s">
        <v>2196</v>
      </c>
      <c r="E531" s="163">
        <v>50</v>
      </c>
      <c r="F531" s="163">
        <v>0</v>
      </c>
      <c r="G531" s="163" t="s">
        <v>1626</v>
      </c>
      <c r="H531" s="158" t="s">
        <v>706</v>
      </c>
      <c r="I531" s="164" t="s">
        <v>1627</v>
      </c>
      <c r="J531" s="160" t="s">
        <v>334</v>
      </c>
    </row>
    <row r="532" spans="1:10">
      <c r="A532" s="162">
        <v>66</v>
      </c>
      <c r="B532" s="169">
        <v>15388</v>
      </c>
      <c r="C532" s="167" t="str">
        <f t="shared" si="8"/>
        <v>15388N05</v>
      </c>
      <c r="D532" s="166" t="s">
        <v>2197</v>
      </c>
      <c r="E532" s="163">
        <v>50</v>
      </c>
      <c r="F532" s="163">
        <v>0</v>
      </c>
      <c r="G532" s="163" t="s">
        <v>1626</v>
      </c>
      <c r="H532" s="158" t="s">
        <v>673</v>
      </c>
      <c r="I532" s="164" t="s">
        <v>1627</v>
      </c>
      <c r="J532" s="160" t="s">
        <v>334</v>
      </c>
    </row>
    <row r="533" spans="1:10">
      <c r="A533" s="162">
        <v>67</v>
      </c>
      <c r="B533" s="169">
        <v>15388</v>
      </c>
      <c r="C533" s="167" t="str">
        <f t="shared" si="8"/>
        <v>15388N06</v>
      </c>
      <c r="D533" s="166" t="s">
        <v>2198</v>
      </c>
      <c r="E533" s="163">
        <v>50</v>
      </c>
      <c r="F533" s="163">
        <v>0</v>
      </c>
      <c r="G533" s="163" t="s">
        <v>1626</v>
      </c>
      <c r="H533" s="158" t="s">
        <v>673</v>
      </c>
      <c r="I533" s="164" t="s">
        <v>1627</v>
      </c>
      <c r="J533" s="160" t="s">
        <v>334</v>
      </c>
    </row>
    <row r="534" spans="1:10">
      <c r="A534" s="162">
        <v>68</v>
      </c>
      <c r="B534" s="169">
        <v>15388</v>
      </c>
      <c r="C534" s="167" t="str">
        <f t="shared" si="8"/>
        <v>15388N07</v>
      </c>
      <c r="D534" s="166" t="s">
        <v>2199</v>
      </c>
      <c r="E534" s="163">
        <v>50</v>
      </c>
      <c r="F534" s="163">
        <v>0</v>
      </c>
      <c r="G534" s="163" t="s">
        <v>1626</v>
      </c>
      <c r="H534" s="158" t="s">
        <v>706</v>
      </c>
      <c r="I534" s="164" t="s">
        <v>1627</v>
      </c>
      <c r="J534" s="160" t="s">
        <v>334</v>
      </c>
    </row>
    <row r="535" spans="1:10" ht="25.5">
      <c r="A535" s="155">
        <v>69</v>
      </c>
      <c r="B535" s="167">
        <v>15652</v>
      </c>
      <c r="C535" s="167" t="str">
        <f t="shared" si="8"/>
        <v>15652N03</v>
      </c>
      <c r="D535" s="158" t="s">
        <v>2200</v>
      </c>
      <c r="E535" s="157">
        <v>50</v>
      </c>
      <c r="F535" s="157">
        <v>0</v>
      </c>
      <c r="G535" s="157" t="s">
        <v>1626</v>
      </c>
      <c r="H535" s="158" t="s">
        <v>621</v>
      </c>
      <c r="I535" s="159" t="s">
        <v>1675</v>
      </c>
      <c r="J535" s="160" t="s">
        <v>3346</v>
      </c>
    </row>
    <row r="536" spans="1:10" ht="25.5">
      <c r="A536" s="155">
        <v>70</v>
      </c>
      <c r="B536" s="167">
        <v>15652</v>
      </c>
      <c r="C536" s="167" t="str">
        <f t="shared" si="8"/>
        <v>15652N04</v>
      </c>
      <c r="D536" s="158" t="s">
        <v>2201</v>
      </c>
      <c r="E536" s="157">
        <v>50</v>
      </c>
      <c r="F536" s="157">
        <v>0</v>
      </c>
      <c r="G536" s="157" t="s">
        <v>1626</v>
      </c>
      <c r="H536" s="158" t="s">
        <v>2202</v>
      </c>
      <c r="I536" s="159" t="s">
        <v>1675</v>
      </c>
      <c r="J536" s="160" t="s">
        <v>3346</v>
      </c>
    </row>
    <row r="537" spans="1:10" ht="25.5">
      <c r="A537" s="155">
        <v>71</v>
      </c>
      <c r="B537" s="167">
        <v>15211</v>
      </c>
      <c r="C537" s="167" t="str">
        <f t="shared" si="8"/>
        <v>15211N01</v>
      </c>
      <c r="D537" s="158" t="s">
        <v>2203</v>
      </c>
      <c r="E537" s="157">
        <v>55</v>
      </c>
      <c r="F537" s="157">
        <v>0</v>
      </c>
      <c r="G537" s="157" t="s">
        <v>1626</v>
      </c>
      <c r="H537" s="158" t="s">
        <v>669</v>
      </c>
      <c r="I537" s="159" t="s">
        <v>1627</v>
      </c>
      <c r="J537" s="160" t="s">
        <v>451</v>
      </c>
    </row>
    <row r="538" spans="1:10" ht="25.5">
      <c r="A538" s="155">
        <v>72</v>
      </c>
      <c r="B538" s="167">
        <v>15211</v>
      </c>
      <c r="C538" s="167" t="str">
        <f t="shared" si="8"/>
        <v>15211N03</v>
      </c>
      <c r="D538" s="158" t="s">
        <v>2204</v>
      </c>
      <c r="E538" s="157">
        <v>55</v>
      </c>
      <c r="F538" s="157">
        <v>0</v>
      </c>
      <c r="G538" s="157" t="s">
        <v>1626</v>
      </c>
      <c r="H538" s="158" t="s">
        <v>669</v>
      </c>
      <c r="I538" s="159" t="s">
        <v>1627</v>
      </c>
      <c r="J538" s="160" t="s">
        <v>451</v>
      </c>
    </row>
    <row r="539" spans="1:10" s="68" customFormat="1" ht="25.5">
      <c r="A539" s="155">
        <v>73</v>
      </c>
      <c r="B539" s="167">
        <v>15211</v>
      </c>
      <c r="C539" s="167" t="str">
        <f t="shared" si="8"/>
        <v>15211N04</v>
      </c>
      <c r="D539" s="158" t="s">
        <v>2205</v>
      </c>
      <c r="E539" s="157">
        <v>55</v>
      </c>
      <c r="F539" s="157">
        <v>0</v>
      </c>
      <c r="G539" s="157" t="s">
        <v>1626</v>
      </c>
      <c r="H539" s="158" t="s">
        <v>669</v>
      </c>
      <c r="I539" s="159" t="s">
        <v>1627</v>
      </c>
      <c r="J539" s="160" t="s">
        <v>451</v>
      </c>
    </row>
    <row r="540" spans="1:10" ht="25.5">
      <c r="A540" s="155">
        <v>79</v>
      </c>
      <c r="B540" s="167">
        <v>28111</v>
      </c>
      <c r="C540" s="167" t="str">
        <f t="shared" si="8"/>
        <v>28111N01</v>
      </c>
      <c r="D540" s="158" t="s">
        <v>2206</v>
      </c>
      <c r="E540" s="157">
        <v>50</v>
      </c>
      <c r="F540" s="157">
        <v>0</v>
      </c>
      <c r="G540" s="157" t="s">
        <v>1626</v>
      </c>
      <c r="H540" s="158" t="s">
        <v>695</v>
      </c>
      <c r="I540" s="159" t="s">
        <v>1627</v>
      </c>
      <c r="J540" s="160" t="s">
        <v>334</v>
      </c>
    </row>
    <row r="541" spans="1:10" ht="25.5">
      <c r="A541" s="155">
        <v>80</v>
      </c>
      <c r="B541" s="167">
        <v>28111</v>
      </c>
      <c r="C541" s="167" t="str">
        <f t="shared" si="8"/>
        <v>28111N02</v>
      </c>
      <c r="D541" s="158" t="s">
        <v>2207</v>
      </c>
      <c r="E541" s="157">
        <v>50</v>
      </c>
      <c r="F541" s="157">
        <v>0</v>
      </c>
      <c r="G541" s="157" t="s">
        <v>1626</v>
      </c>
      <c r="H541" s="158" t="s">
        <v>695</v>
      </c>
      <c r="I541" s="159" t="s">
        <v>1627</v>
      </c>
      <c r="J541" s="160" t="s">
        <v>334</v>
      </c>
    </row>
    <row r="542" spans="1:10" ht="25.5">
      <c r="A542" s="155">
        <v>81</v>
      </c>
      <c r="B542" s="167">
        <v>28111</v>
      </c>
      <c r="C542" s="167" t="str">
        <f t="shared" si="8"/>
        <v>28111N03</v>
      </c>
      <c r="D542" s="158" t="s">
        <v>2208</v>
      </c>
      <c r="E542" s="157">
        <v>50</v>
      </c>
      <c r="F542" s="157">
        <v>0</v>
      </c>
      <c r="G542" s="157" t="s">
        <v>1626</v>
      </c>
      <c r="H542" s="158" t="s">
        <v>569</v>
      </c>
      <c r="I542" s="159" t="s">
        <v>1627</v>
      </c>
      <c r="J542" s="160" t="s">
        <v>334</v>
      </c>
    </row>
    <row r="543" spans="1:10" ht="25.5">
      <c r="A543" s="155">
        <v>82</v>
      </c>
      <c r="B543" s="167">
        <v>28111</v>
      </c>
      <c r="C543" s="167" t="str">
        <f t="shared" si="8"/>
        <v>28111N04</v>
      </c>
      <c r="D543" s="158" t="s">
        <v>2209</v>
      </c>
      <c r="E543" s="157">
        <v>50</v>
      </c>
      <c r="F543" s="157">
        <v>0</v>
      </c>
      <c r="G543" s="157" t="s">
        <v>1626</v>
      </c>
      <c r="H543" s="158" t="s">
        <v>569</v>
      </c>
      <c r="I543" s="159" t="s">
        <v>1627</v>
      </c>
      <c r="J543" s="160" t="s">
        <v>334</v>
      </c>
    </row>
    <row r="544" spans="1:10" ht="25.5">
      <c r="A544" s="155">
        <v>83</v>
      </c>
      <c r="B544" s="167">
        <v>28111</v>
      </c>
      <c r="C544" s="167" t="str">
        <f t="shared" si="8"/>
        <v>28111N05</v>
      </c>
      <c r="D544" s="158" t="s">
        <v>2210</v>
      </c>
      <c r="E544" s="157">
        <v>50</v>
      </c>
      <c r="F544" s="157">
        <v>0</v>
      </c>
      <c r="G544" s="157" t="s">
        <v>1626</v>
      </c>
      <c r="H544" s="158" t="s">
        <v>569</v>
      </c>
      <c r="I544" s="159" t="s">
        <v>1627</v>
      </c>
      <c r="J544" s="160" t="s">
        <v>334</v>
      </c>
    </row>
    <row r="545" spans="1:10" ht="25.5">
      <c r="A545" s="155">
        <v>84</v>
      </c>
      <c r="B545" s="167">
        <v>15361</v>
      </c>
      <c r="C545" s="167" t="str">
        <f t="shared" si="8"/>
        <v>15361N01</v>
      </c>
      <c r="D545" s="158" t="s">
        <v>2211</v>
      </c>
      <c r="E545" s="157">
        <v>45</v>
      </c>
      <c r="F545" s="157">
        <v>0</v>
      </c>
      <c r="G545" s="157" t="s">
        <v>1626</v>
      </c>
      <c r="H545" s="158" t="s">
        <v>711</v>
      </c>
      <c r="I545" s="159" t="s">
        <v>1807</v>
      </c>
      <c r="J545" s="160" t="s">
        <v>301</v>
      </c>
    </row>
    <row r="546" spans="1:10" ht="25.5">
      <c r="A546" s="155">
        <v>85</v>
      </c>
      <c r="B546" s="167">
        <v>15232</v>
      </c>
      <c r="C546" s="167" t="str">
        <f t="shared" si="8"/>
        <v>15232N01</v>
      </c>
      <c r="D546" s="158" t="s">
        <v>2212</v>
      </c>
      <c r="E546" s="157">
        <v>45</v>
      </c>
      <c r="F546" s="157">
        <v>0</v>
      </c>
      <c r="G546" s="157" t="s">
        <v>1626</v>
      </c>
      <c r="H546" s="158" t="s">
        <v>669</v>
      </c>
      <c r="I546" s="159" t="s">
        <v>1807</v>
      </c>
      <c r="J546" s="160" t="s">
        <v>301</v>
      </c>
    </row>
    <row r="547" spans="1:10" ht="25.5">
      <c r="A547" s="155">
        <v>86</v>
      </c>
      <c r="B547" s="167">
        <v>15839</v>
      </c>
      <c r="C547" s="167" t="str">
        <f t="shared" si="8"/>
        <v>15839N01</v>
      </c>
      <c r="D547" s="158" t="s">
        <v>2213</v>
      </c>
      <c r="E547" s="157">
        <v>45</v>
      </c>
      <c r="F547" s="157">
        <v>0</v>
      </c>
      <c r="G547" s="157" t="s">
        <v>1626</v>
      </c>
      <c r="H547" s="158" t="s">
        <v>763</v>
      </c>
      <c r="I547" s="159" t="s">
        <v>1807</v>
      </c>
      <c r="J547" s="160" t="s">
        <v>301</v>
      </c>
    </row>
    <row r="548" spans="1:10" ht="25.5">
      <c r="A548" s="162">
        <v>87</v>
      </c>
      <c r="B548" s="169">
        <v>15626</v>
      </c>
      <c r="C548" s="167" t="str">
        <f t="shared" si="8"/>
        <v>15626N04</v>
      </c>
      <c r="D548" s="166" t="s">
        <v>2214</v>
      </c>
      <c r="E548" s="163">
        <v>55</v>
      </c>
      <c r="F548" s="163">
        <v>0</v>
      </c>
      <c r="G548" s="163" t="s">
        <v>1626</v>
      </c>
      <c r="H548" s="158" t="s">
        <v>621</v>
      </c>
      <c r="I548" s="164" t="s">
        <v>1627</v>
      </c>
      <c r="J548" s="160" t="s">
        <v>334</v>
      </c>
    </row>
    <row r="549" spans="1:10" s="68" customFormat="1" ht="25.5">
      <c r="A549" s="155">
        <v>88</v>
      </c>
      <c r="B549" s="167">
        <v>15626</v>
      </c>
      <c r="C549" s="167" t="str">
        <f t="shared" si="8"/>
        <v>15626N05</v>
      </c>
      <c r="D549" s="158" t="s">
        <v>2215</v>
      </c>
      <c r="E549" s="157">
        <v>55</v>
      </c>
      <c r="F549" s="157">
        <v>0</v>
      </c>
      <c r="G549" s="157" t="s">
        <v>1626</v>
      </c>
      <c r="H549" s="158" t="s">
        <v>624</v>
      </c>
      <c r="I549" s="159" t="s">
        <v>1627</v>
      </c>
      <c r="J549" s="160" t="s">
        <v>334</v>
      </c>
    </row>
    <row r="550" spans="1:10" ht="25.5">
      <c r="A550" s="155">
        <v>89</v>
      </c>
      <c r="B550" s="167">
        <v>15626</v>
      </c>
      <c r="C550" s="167" t="str">
        <f t="shared" si="8"/>
        <v>15626N06</v>
      </c>
      <c r="D550" s="158" t="s">
        <v>2216</v>
      </c>
      <c r="E550" s="157">
        <v>55</v>
      </c>
      <c r="F550" s="157">
        <v>0</v>
      </c>
      <c r="G550" s="157" t="s">
        <v>1626</v>
      </c>
      <c r="H550" s="158" t="s">
        <v>621</v>
      </c>
      <c r="I550" s="159" t="s">
        <v>1627</v>
      </c>
      <c r="J550" s="160" t="s">
        <v>334</v>
      </c>
    </row>
    <row r="551" spans="1:10">
      <c r="A551" s="155">
        <v>90</v>
      </c>
      <c r="B551" s="167">
        <v>15362</v>
      </c>
      <c r="C551" s="167" t="str">
        <f t="shared" si="8"/>
        <v>15362N01</v>
      </c>
      <c r="D551" s="158" t="s">
        <v>2217</v>
      </c>
      <c r="E551" s="157">
        <v>45</v>
      </c>
      <c r="F551" s="157">
        <v>0</v>
      </c>
      <c r="G551" s="157" t="s">
        <v>1626</v>
      </c>
      <c r="H551" s="158" t="s">
        <v>706</v>
      </c>
      <c r="I551" s="159" t="s">
        <v>1807</v>
      </c>
      <c r="J551" s="160" t="s">
        <v>301</v>
      </c>
    </row>
    <row r="552" spans="1:10">
      <c r="A552" s="155">
        <v>91</v>
      </c>
      <c r="B552" s="167">
        <v>15231</v>
      </c>
      <c r="C552" s="167" t="str">
        <f t="shared" si="8"/>
        <v>15231N01</v>
      </c>
      <c r="D552" s="158" t="s">
        <v>2218</v>
      </c>
      <c r="E552" s="157">
        <v>45</v>
      </c>
      <c r="F552" s="157">
        <v>0</v>
      </c>
      <c r="G552" s="157" t="s">
        <v>1626</v>
      </c>
      <c r="H552" s="158" t="s">
        <v>657</v>
      </c>
      <c r="I552" s="159" t="s">
        <v>1807</v>
      </c>
      <c r="J552" s="160" t="s">
        <v>301</v>
      </c>
    </row>
    <row r="553" spans="1:10" ht="25.5">
      <c r="A553" s="155">
        <v>92</v>
      </c>
      <c r="B553" s="167">
        <v>15305</v>
      </c>
      <c r="C553" s="167" t="str">
        <f t="shared" si="8"/>
        <v>15305N03</v>
      </c>
      <c r="D553" s="158" t="s">
        <v>2219</v>
      </c>
      <c r="E553" s="157">
        <v>45</v>
      </c>
      <c r="F553" s="157">
        <v>0</v>
      </c>
      <c r="G553" s="157" t="s">
        <v>1626</v>
      </c>
      <c r="H553" s="158" t="s">
        <v>2151</v>
      </c>
      <c r="I553" s="159" t="s">
        <v>1627</v>
      </c>
      <c r="J553" s="160" t="s">
        <v>451</v>
      </c>
    </row>
    <row r="554" spans="1:10">
      <c r="A554" s="155">
        <v>93</v>
      </c>
      <c r="B554" s="167">
        <v>15305</v>
      </c>
      <c r="C554" s="167" t="str">
        <f t="shared" si="8"/>
        <v>15305N04</v>
      </c>
      <c r="D554" s="158" t="s">
        <v>2220</v>
      </c>
      <c r="E554" s="157">
        <v>45</v>
      </c>
      <c r="F554" s="157">
        <v>0</v>
      </c>
      <c r="G554" s="157" t="s">
        <v>1626</v>
      </c>
      <c r="H554" s="158" t="s">
        <v>2137</v>
      </c>
      <c r="I554" s="159" t="s">
        <v>1627</v>
      </c>
      <c r="J554" s="160" t="s">
        <v>451</v>
      </c>
    </row>
    <row r="555" spans="1:10">
      <c r="A555" s="155">
        <v>94</v>
      </c>
      <c r="B555" s="167">
        <v>15305</v>
      </c>
      <c r="C555" s="167" t="str">
        <f t="shared" si="8"/>
        <v>15305N05</v>
      </c>
      <c r="D555" s="158" t="s">
        <v>2221</v>
      </c>
      <c r="E555" s="157">
        <v>45</v>
      </c>
      <c r="F555" s="157">
        <v>0</v>
      </c>
      <c r="G555" s="157" t="s">
        <v>1626</v>
      </c>
      <c r="H555" s="158" t="s">
        <v>2137</v>
      </c>
      <c r="I555" s="159" t="s">
        <v>1627</v>
      </c>
      <c r="J555" s="160" t="s">
        <v>451</v>
      </c>
    </row>
    <row r="556" spans="1:10" ht="25.5">
      <c r="A556" s="155">
        <v>95</v>
      </c>
      <c r="B556" s="167">
        <v>15305</v>
      </c>
      <c r="C556" s="167" t="str">
        <f t="shared" si="8"/>
        <v>15305N06</v>
      </c>
      <c r="D556" s="158" t="s">
        <v>2222</v>
      </c>
      <c r="E556" s="157">
        <v>45</v>
      </c>
      <c r="F556" s="157">
        <v>0</v>
      </c>
      <c r="G556" s="157" t="s">
        <v>1626</v>
      </c>
      <c r="H556" s="158" t="s">
        <v>2151</v>
      </c>
      <c r="I556" s="159" t="s">
        <v>1627</v>
      </c>
      <c r="J556" s="160" t="s">
        <v>451</v>
      </c>
    </row>
    <row r="557" spans="1:10" ht="25.5">
      <c r="A557" s="155">
        <v>96</v>
      </c>
      <c r="B557" s="167">
        <v>15305</v>
      </c>
      <c r="C557" s="167" t="str">
        <f t="shared" si="8"/>
        <v>15305N07</v>
      </c>
      <c r="D557" s="158" t="s">
        <v>2223</v>
      </c>
      <c r="E557" s="157">
        <v>45</v>
      </c>
      <c r="F557" s="157">
        <v>0</v>
      </c>
      <c r="G557" s="157" t="s">
        <v>1626</v>
      </c>
      <c r="H557" s="158" t="s">
        <v>705</v>
      </c>
      <c r="I557" s="159" t="s">
        <v>1627</v>
      </c>
      <c r="J557" s="160" t="s">
        <v>451</v>
      </c>
    </row>
    <row r="558" spans="1:10" ht="25.5">
      <c r="A558" s="155">
        <v>97</v>
      </c>
      <c r="B558" s="167">
        <v>15305</v>
      </c>
      <c r="C558" s="167" t="str">
        <f t="shared" si="8"/>
        <v>15305N08</v>
      </c>
      <c r="D558" s="158" t="s">
        <v>2224</v>
      </c>
      <c r="E558" s="157">
        <v>45</v>
      </c>
      <c r="F558" s="157">
        <v>0</v>
      </c>
      <c r="G558" s="157" t="s">
        <v>1626</v>
      </c>
      <c r="H558" s="158" t="s">
        <v>705</v>
      </c>
      <c r="I558" s="159" t="s">
        <v>1627</v>
      </c>
      <c r="J558" s="160" t="s">
        <v>451</v>
      </c>
    </row>
    <row r="559" spans="1:10" ht="25.5">
      <c r="A559" s="155">
        <v>98</v>
      </c>
      <c r="B559" s="156" t="s">
        <v>1006</v>
      </c>
      <c r="C559" s="167" t="str">
        <f t="shared" si="8"/>
        <v>15112EN02</v>
      </c>
      <c r="D559" s="158" t="s">
        <v>2225</v>
      </c>
      <c r="E559" s="157">
        <v>50</v>
      </c>
      <c r="F559" s="157">
        <v>0</v>
      </c>
      <c r="G559" s="157" t="s">
        <v>1626</v>
      </c>
      <c r="H559" s="158" t="s">
        <v>712</v>
      </c>
      <c r="I559" s="159" t="s">
        <v>1627</v>
      </c>
      <c r="J559" s="160" t="s">
        <v>553</v>
      </c>
    </row>
    <row r="560" spans="1:10" s="68" customFormat="1" ht="25.5">
      <c r="A560" s="155">
        <v>99</v>
      </c>
      <c r="B560" s="156" t="s">
        <v>1006</v>
      </c>
      <c r="C560" s="167" t="str">
        <f t="shared" si="8"/>
        <v>15112EN03</v>
      </c>
      <c r="D560" s="158" t="s">
        <v>2226</v>
      </c>
      <c r="E560" s="157">
        <v>50</v>
      </c>
      <c r="F560" s="157">
        <v>0</v>
      </c>
      <c r="G560" s="157" t="s">
        <v>1626</v>
      </c>
      <c r="H560" s="158" t="s">
        <v>712</v>
      </c>
      <c r="I560" s="159" t="s">
        <v>1627</v>
      </c>
      <c r="J560" s="160" t="s">
        <v>553</v>
      </c>
    </row>
    <row r="561" spans="1:10" ht="25.5">
      <c r="A561" s="155">
        <v>100</v>
      </c>
      <c r="B561" s="156" t="s">
        <v>1006</v>
      </c>
      <c r="C561" s="167" t="str">
        <f t="shared" si="8"/>
        <v>15112EN04</v>
      </c>
      <c r="D561" s="158" t="s">
        <v>2227</v>
      </c>
      <c r="E561" s="157">
        <v>50</v>
      </c>
      <c r="F561" s="157">
        <v>0</v>
      </c>
      <c r="G561" s="157" t="s">
        <v>1626</v>
      </c>
      <c r="H561" s="158" t="s">
        <v>712</v>
      </c>
      <c r="I561" s="159" t="s">
        <v>1627</v>
      </c>
      <c r="J561" s="160" t="s">
        <v>553</v>
      </c>
    </row>
    <row r="562" spans="1:10" ht="25.5">
      <c r="A562" s="155">
        <v>101</v>
      </c>
      <c r="B562" s="167">
        <v>15105</v>
      </c>
      <c r="C562" s="167" t="str">
        <f t="shared" si="8"/>
        <v>15105N01</v>
      </c>
      <c r="D562" s="158" t="s">
        <v>2228</v>
      </c>
      <c r="E562" s="157">
        <v>55</v>
      </c>
      <c r="F562" s="157">
        <v>0</v>
      </c>
      <c r="G562" s="157" t="s">
        <v>1626</v>
      </c>
      <c r="H562" s="158" t="s">
        <v>2229</v>
      </c>
      <c r="I562" s="159" t="s">
        <v>1627</v>
      </c>
      <c r="J562" s="160" t="s">
        <v>553</v>
      </c>
    </row>
    <row r="563" spans="1:10" ht="25.5">
      <c r="A563" s="155">
        <v>102</v>
      </c>
      <c r="B563" s="167">
        <v>15105</v>
      </c>
      <c r="C563" s="167" t="str">
        <f t="shared" si="8"/>
        <v>15105N02</v>
      </c>
      <c r="D563" s="158" t="s">
        <v>2230</v>
      </c>
      <c r="E563" s="157">
        <v>55</v>
      </c>
      <c r="F563" s="157">
        <v>0</v>
      </c>
      <c r="G563" s="157" t="s">
        <v>1626</v>
      </c>
      <c r="H563" s="158" t="s">
        <v>2229</v>
      </c>
      <c r="I563" s="159" t="s">
        <v>1627</v>
      </c>
      <c r="J563" s="160" t="s">
        <v>553</v>
      </c>
    </row>
    <row r="564" spans="1:10" ht="25.5">
      <c r="A564" s="155">
        <v>103</v>
      </c>
      <c r="B564" s="167">
        <v>15105</v>
      </c>
      <c r="C564" s="167" t="str">
        <f t="shared" si="8"/>
        <v>15105N03</v>
      </c>
      <c r="D564" s="158" t="s">
        <v>2231</v>
      </c>
      <c r="E564" s="157">
        <v>55</v>
      </c>
      <c r="F564" s="157">
        <v>0</v>
      </c>
      <c r="G564" s="157" t="s">
        <v>1626</v>
      </c>
      <c r="H564" s="158" t="s">
        <v>717</v>
      </c>
      <c r="I564" s="159" t="s">
        <v>1627</v>
      </c>
      <c r="J564" s="160" t="s">
        <v>553</v>
      </c>
    </row>
    <row r="565" spans="1:10" ht="25.5">
      <c r="A565" s="155">
        <v>104</v>
      </c>
      <c r="B565" s="167">
        <v>15105</v>
      </c>
      <c r="C565" s="167" t="str">
        <f t="shared" si="8"/>
        <v>15105N05</v>
      </c>
      <c r="D565" s="158" t="s">
        <v>2232</v>
      </c>
      <c r="E565" s="157">
        <v>55</v>
      </c>
      <c r="F565" s="157">
        <v>0</v>
      </c>
      <c r="G565" s="157" t="s">
        <v>1626</v>
      </c>
      <c r="H565" s="158" t="s">
        <v>717</v>
      </c>
      <c r="I565" s="159" t="s">
        <v>1627</v>
      </c>
      <c r="J565" s="160" t="s">
        <v>553</v>
      </c>
    </row>
    <row r="566" spans="1:10" ht="25.5">
      <c r="A566" s="155">
        <v>105</v>
      </c>
      <c r="B566" s="167">
        <v>15105</v>
      </c>
      <c r="C566" s="167" t="str">
        <f t="shared" si="8"/>
        <v>15105N06</v>
      </c>
      <c r="D566" s="158" t="s">
        <v>2233</v>
      </c>
      <c r="E566" s="157">
        <v>55</v>
      </c>
      <c r="F566" s="157">
        <v>0</v>
      </c>
      <c r="G566" s="157" t="s">
        <v>1626</v>
      </c>
      <c r="H566" s="158" t="s">
        <v>719</v>
      </c>
      <c r="I566" s="159" t="s">
        <v>1627</v>
      </c>
      <c r="J566" s="160" t="s">
        <v>553</v>
      </c>
    </row>
    <row r="567" spans="1:10" ht="25.5">
      <c r="A567" s="155">
        <v>106</v>
      </c>
      <c r="B567" s="167">
        <v>15105</v>
      </c>
      <c r="C567" s="167" t="str">
        <f t="shared" si="8"/>
        <v>15105N07</v>
      </c>
      <c r="D567" s="158" t="s">
        <v>2234</v>
      </c>
      <c r="E567" s="157">
        <v>55</v>
      </c>
      <c r="F567" s="157">
        <v>0</v>
      </c>
      <c r="G567" s="157" t="s">
        <v>1626</v>
      </c>
      <c r="H567" s="158" t="s">
        <v>717</v>
      </c>
      <c r="I567" s="159" t="s">
        <v>1627</v>
      </c>
      <c r="J567" s="160" t="s">
        <v>553</v>
      </c>
    </row>
    <row r="568" spans="1:10" ht="25.5">
      <c r="A568" s="155">
        <v>107</v>
      </c>
      <c r="B568" s="167">
        <v>15105</v>
      </c>
      <c r="C568" s="167" t="str">
        <f t="shared" si="8"/>
        <v>15105N08</v>
      </c>
      <c r="D568" s="158" t="s">
        <v>2235</v>
      </c>
      <c r="E568" s="157">
        <v>55</v>
      </c>
      <c r="F568" s="157">
        <v>0</v>
      </c>
      <c r="G568" s="157" t="s">
        <v>1626</v>
      </c>
      <c r="H568" s="158" t="s">
        <v>717</v>
      </c>
      <c r="I568" s="159" t="s">
        <v>1627</v>
      </c>
      <c r="J568" s="160" t="s">
        <v>553</v>
      </c>
    </row>
    <row r="569" spans="1:10" ht="25.5">
      <c r="A569" s="155">
        <v>108</v>
      </c>
      <c r="B569" s="167">
        <v>15105</v>
      </c>
      <c r="C569" s="167" t="str">
        <f t="shared" si="8"/>
        <v>15105N09</v>
      </c>
      <c r="D569" s="158" t="s">
        <v>2236</v>
      </c>
      <c r="E569" s="157">
        <v>55</v>
      </c>
      <c r="F569" s="157">
        <v>0</v>
      </c>
      <c r="G569" s="157" t="s">
        <v>1626</v>
      </c>
      <c r="H569" s="158" t="s">
        <v>719</v>
      </c>
      <c r="I569" s="159" t="s">
        <v>1627</v>
      </c>
      <c r="J569" s="160" t="s">
        <v>553</v>
      </c>
    </row>
    <row r="570" spans="1:10" ht="25.5">
      <c r="A570" s="155">
        <v>109</v>
      </c>
      <c r="B570" s="167">
        <v>15105</v>
      </c>
      <c r="C570" s="167" t="str">
        <f t="shared" si="8"/>
        <v>15105N10</v>
      </c>
      <c r="D570" s="158" t="s">
        <v>2237</v>
      </c>
      <c r="E570" s="157">
        <v>55</v>
      </c>
      <c r="F570" s="157">
        <v>0</v>
      </c>
      <c r="G570" s="157" t="s">
        <v>1626</v>
      </c>
      <c r="H570" s="158" t="s">
        <v>719</v>
      </c>
      <c r="I570" s="159" t="s">
        <v>1627</v>
      </c>
      <c r="J570" s="160" t="s">
        <v>553</v>
      </c>
    </row>
    <row r="571" spans="1:10" s="68" customFormat="1" ht="25.5">
      <c r="A571" s="155">
        <v>110</v>
      </c>
      <c r="B571" s="167">
        <v>15105</v>
      </c>
      <c r="C571" s="167" t="str">
        <f t="shared" si="8"/>
        <v>15105N11</v>
      </c>
      <c r="D571" s="158" t="s">
        <v>2238</v>
      </c>
      <c r="E571" s="157">
        <v>55</v>
      </c>
      <c r="F571" s="157">
        <v>0</v>
      </c>
      <c r="G571" s="157" t="s">
        <v>1626</v>
      </c>
      <c r="H571" s="158" t="s">
        <v>570</v>
      </c>
      <c r="I571" s="159" t="s">
        <v>1627</v>
      </c>
      <c r="J571" s="160" t="s">
        <v>553</v>
      </c>
    </row>
    <row r="572" spans="1:10" ht="25.5">
      <c r="A572" s="155">
        <v>111</v>
      </c>
      <c r="B572" s="167">
        <v>15105</v>
      </c>
      <c r="C572" s="167" t="str">
        <f t="shared" si="8"/>
        <v>15105N12</v>
      </c>
      <c r="D572" s="158" t="s">
        <v>2239</v>
      </c>
      <c r="E572" s="157">
        <v>55</v>
      </c>
      <c r="F572" s="157">
        <v>0</v>
      </c>
      <c r="G572" s="157" t="s">
        <v>1626</v>
      </c>
      <c r="H572" s="158" t="s">
        <v>570</v>
      </c>
      <c r="I572" s="159" t="s">
        <v>1627</v>
      </c>
      <c r="J572" s="160" t="s">
        <v>553</v>
      </c>
    </row>
    <row r="573" spans="1:10" ht="25.5">
      <c r="A573" s="155">
        <v>112</v>
      </c>
      <c r="B573" s="167">
        <v>15105</v>
      </c>
      <c r="C573" s="167" t="str">
        <f t="shared" si="8"/>
        <v>15105N13</v>
      </c>
      <c r="D573" s="158" t="s">
        <v>2240</v>
      </c>
      <c r="E573" s="157">
        <v>55</v>
      </c>
      <c r="F573" s="157">
        <v>0</v>
      </c>
      <c r="G573" s="157" t="s">
        <v>1626</v>
      </c>
      <c r="H573" s="158" t="s">
        <v>2229</v>
      </c>
      <c r="I573" s="159" t="s">
        <v>1627</v>
      </c>
      <c r="J573" s="160" t="s">
        <v>553</v>
      </c>
    </row>
    <row r="574" spans="1:10" ht="25.5">
      <c r="A574" s="155">
        <v>113</v>
      </c>
      <c r="B574" s="167">
        <v>15105</v>
      </c>
      <c r="C574" s="167" t="str">
        <f t="shared" si="8"/>
        <v>15105N14</v>
      </c>
      <c r="D574" s="158" t="s">
        <v>2241</v>
      </c>
      <c r="E574" s="157">
        <v>55</v>
      </c>
      <c r="F574" s="157">
        <v>0</v>
      </c>
      <c r="G574" s="157" t="s">
        <v>1626</v>
      </c>
      <c r="H574" s="158" t="s">
        <v>713</v>
      </c>
      <c r="I574" s="159" t="s">
        <v>1627</v>
      </c>
      <c r="J574" s="160" t="s">
        <v>553</v>
      </c>
    </row>
    <row r="575" spans="1:10" ht="25.5">
      <c r="A575" s="155">
        <v>114</v>
      </c>
      <c r="B575" s="167">
        <v>15105</v>
      </c>
      <c r="C575" s="167" t="str">
        <f t="shared" si="8"/>
        <v>15105N15</v>
      </c>
      <c r="D575" s="158" t="s">
        <v>2242</v>
      </c>
      <c r="E575" s="157">
        <v>55</v>
      </c>
      <c r="F575" s="157">
        <v>0</v>
      </c>
      <c r="G575" s="157" t="s">
        <v>1626</v>
      </c>
      <c r="H575" s="158" t="s">
        <v>570</v>
      </c>
      <c r="I575" s="159" t="s">
        <v>1627</v>
      </c>
      <c r="J575" s="160" t="s">
        <v>553</v>
      </c>
    </row>
    <row r="576" spans="1:10" ht="25.5">
      <c r="A576" s="155">
        <v>115</v>
      </c>
      <c r="B576" s="167">
        <v>15105</v>
      </c>
      <c r="C576" s="167" t="str">
        <f t="shared" si="8"/>
        <v>15105N16</v>
      </c>
      <c r="D576" s="158" t="s">
        <v>2243</v>
      </c>
      <c r="E576" s="157">
        <v>55</v>
      </c>
      <c r="F576" s="157">
        <v>0</v>
      </c>
      <c r="G576" s="157" t="s">
        <v>1626</v>
      </c>
      <c r="H576" s="158" t="s">
        <v>713</v>
      </c>
      <c r="I576" s="159" t="s">
        <v>1627</v>
      </c>
      <c r="J576" s="160" t="s">
        <v>553</v>
      </c>
    </row>
    <row r="577" spans="1:10" ht="25.5">
      <c r="A577" s="155">
        <v>116</v>
      </c>
      <c r="B577" s="167">
        <v>15105</v>
      </c>
      <c r="C577" s="167" t="str">
        <f t="shared" si="8"/>
        <v>15105N17</v>
      </c>
      <c r="D577" s="158" t="s">
        <v>2244</v>
      </c>
      <c r="E577" s="157">
        <v>55</v>
      </c>
      <c r="F577" s="157">
        <v>0</v>
      </c>
      <c r="G577" s="157" t="s">
        <v>1626</v>
      </c>
      <c r="H577" s="158" t="s">
        <v>713</v>
      </c>
      <c r="I577" s="159" t="s">
        <v>1627</v>
      </c>
      <c r="J577" s="160" t="s">
        <v>553</v>
      </c>
    </row>
    <row r="578" spans="1:10" ht="25.5">
      <c r="A578" s="155">
        <v>117</v>
      </c>
      <c r="B578" s="167">
        <v>15105</v>
      </c>
      <c r="C578" s="167" t="str">
        <f t="shared" ref="C578:C641" si="9">B578&amp;LEFT(RIGHT(D578,4),3)</f>
        <v>15105N18</v>
      </c>
      <c r="D578" s="158" t="s">
        <v>2245</v>
      </c>
      <c r="E578" s="157">
        <v>55</v>
      </c>
      <c r="F578" s="157">
        <v>0</v>
      </c>
      <c r="G578" s="157" t="s">
        <v>1626</v>
      </c>
      <c r="H578" s="158" t="s">
        <v>713</v>
      </c>
      <c r="I578" s="159" t="s">
        <v>1627</v>
      </c>
      <c r="J578" s="160" t="s">
        <v>553</v>
      </c>
    </row>
    <row r="579" spans="1:10" ht="25.5">
      <c r="A579" s="155">
        <v>118</v>
      </c>
      <c r="B579" s="167">
        <v>15105</v>
      </c>
      <c r="C579" s="167" t="str">
        <f t="shared" si="9"/>
        <v>15105N19</v>
      </c>
      <c r="D579" s="158" t="s">
        <v>2246</v>
      </c>
      <c r="E579" s="157">
        <v>55</v>
      </c>
      <c r="F579" s="157">
        <v>0</v>
      </c>
      <c r="G579" s="157" t="s">
        <v>1626</v>
      </c>
      <c r="H579" s="158" t="s">
        <v>713</v>
      </c>
      <c r="I579" s="159" t="s">
        <v>1627</v>
      </c>
      <c r="J579" s="160" t="s">
        <v>553</v>
      </c>
    </row>
    <row r="580" spans="1:10" s="68" customFormat="1" ht="25.5">
      <c r="A580" s="155">
        <v>119</v>
      </c>
      <c r="B580" s="167">
        <v>15105</v>
      </c>
      <c r="C580" s="167" t="str">
        <f t="shared" si="9"/>
        <v>15105N22</v>
      </c>
      <c r="D580" s="158" t="s">
        <v>2247</v>
      </c>
      <c r="E580" s="157">
        <v>55</v>
      </c>
      <c r="F580" s="157">
        <v>0</v>
      </c>
      <c r="G580" s="157" t="s">
        <v>1626</v>
      </c>
      <c r="H580" s="158" t="s">
        <v>570</v>
      </c>
      <c r="I580" s="159" t="s">
        <v>1627</v>
      </c>
      <c r="J580" s="160" t="s">
        <v>553</v>
      </c>
    </row>
    <row r="581" spans="1:10" s="69" customFormat="1">
      <c r="A581" s="155">
        <v>120</v>
      </c>
      <c r="B581" s="167">
        <v>15113</v>
      </c>
      <c r="C581" s="167" t="str">
        <f t="shared" si="9"/>
        <v>15113N05</v>
      </c>
      <c r="D581" s="158" t="s">
        <v>2248</v>
      </c>
      <c r="E581" s="157">
        <v>50</v>
      </c>
      <c r="F581" s="157">
        <v>0</v>
      </c>
      <c r="G581" s="157" t="s">
        <v>1626</v>
      </c>
      <c r="H581" s="158" t="s">
        <v>720</v>
      </c>
      <c r="I581" s="159" t="s">
        <v>1627</v>
      </c>
      <c r="J581" s="160" t="s">
        <v>451</v>
      </c>
    </row>
    <row r="582" spans="1:10">
      <c r="A582" s="155">
        <v>121</v>
      </c>
      <c r="B582" s="167">
        <v>15113</v>
      </c>
      <c r="C582" s="167" t="str">
        <f t="shared" si="9"/>
        <v>15113N06</v>
      </c>
      <c r="D582" s="158" t="s">
        <v>2249</v>
      </c>
      <c r="E582" s="157">
        <v>50</v>
      </c>
      <c r="F582" s="157">
        <v>0</v>
      </c>
      <c r="G582" s="157" t="s">
        <v>1626</v>
      </c>
      <c r="H582" s="158" t="s">
        <v>720</v>
      </c>
      <c r="I582" s="159" t="s">
        <v>1627</v>
      </c>
      <c r="J582" s="160" t="s">
        <v>451</v>
      </c>
    </row>
    <row r="583" spans="1:10" s="68" customFormat="1">
      <c r="A583" s="155">
        <v>122</v>
      </c>
      <c r="B583" s="167">
        <v>15113</v>
      </c>
      <c r="C583" s="167" t="str">
        <f t="shared" si="9"/>
        <v>15113N07</v>
      </c>
      <c r="D583" s="158" t="s">
        <v>2250</v>
      </c>
      <c r="E583" s="157">
        <v>50</v>
      </c>
      <c r="F583" s="157">
        <v>0</v>
      </c>
      <c r="G583" s="157" t="s">
        <v>1626</v>
      </c>
      <c r="H583" s="158" t="s">
        <v>720</v>
      </c>
      <c r="I583" s="159" t="s">
        <v>1627</v>
      </c>
      <c r="J583" s="160" t="s">
        <v>451</v>
      </c>
    </row>
    <row r="584" spans="1:10" s="58" customFormat="1">
      <c r="A584" s="155">
        <v>123</v>
      </c>
      <c r="B584" s="167">
        <v>15113</v>
      </c>
      <c r="C584" s="167" t="str">
        <f t="shared" si="9"/>
        <v>15113N08</v>
      </c>
      <c r="D584" s="158" t="s">
        <v>2251</v>
      </c>
      <c r="E584" s="157">
        <v>50</v>
      </c>
      <c r="F584" s="157">
        <v>0</v>
      </c>
      <c r="G584" s="157" t="s">
        <v>1626</v>
      </c>
      <c r="H584" s="158" t="s">
        <v>720</v>
      </c>
      <c r="I584" s="159" t="s">
        <v>1627</v>
      </c>
      <c r="J584" s="160" t="s">
        <v>451</v>
      </c>
    </row>
    <row r="585" spans="1:10" s="58" customFormat="1" ht="25.5">
      <c r="A585" s="155">
        <v>124</v>
      </c>
      <c r="B585" s="167">
        <v>15101</v>
      </c>
      <c r="C585" s="167" t="str">
        <f t="shared" si="9"/>
        <v>15101N01</v>
      </c>
      <c r="D585" s="158" t="s">
        <v>2252</v>
      </c>
      <c r="E585" s="157">
        <v>50</v>
      </c>
      <c r="F585" s="157">
        <v>0</v>
      </c>
      <c r="G585" s="157" t="s">
        <v>1626</v>
      </c>
      <c r="H585" s="158" t="s">
        <v>724</v>
      </c>
      <c r="I585" s="159" t="s">
        <v>1675</v>
      </c>
      <c r="J585" s="160" t="s">
        <v>3346</v>
      </c>
    </row>
    <row r="586" spans="1:10" s="69" customFormat="1" ht="25.5">
      <c r="A586" s="155">
        <v>125</v>
      </c>
      <c r="B586" s="167">
        <v>15101</v>
      </c>
      <c r="C586" s="167" t="str">
        <f t="shared" si="9"/>
        <v>15101N02</v>
      </c>
      <c r="D586" s="158" t="s">
        <v>2253</v>
      </c>
      <c r="E586" s="157">
        <v>50</v>
      </c>
      <c r="F586" s="157">
        <v>0</v>
      </c>
      <c r="G586" s="157" t="s">
        <v>1626</v>
      </c>
      <c r="H586" s="158" t="s">
        <v>714</v>
      </c>
      <c r="I586" s="159" t="s">
        <v>1675</v>
      </c>
      <c r="J586" s="160" t="s">
        <v>3346</v>
      </c>
    </row>
    <row r="587" spans="1:10" ht="25.5">
      <c r="A587" s="155">
        <v>126</v>
      </c>
      <c r="B587" s="167">
        <v>15101</v>
      </c>
      <c r="C587" s="167" t="str">
        <f t="shared" si="9"/>
        <v>15101N03</v>
      </c>
      <c r="D587" s="158" t="s">
        <v>2254</v>
      </c>
      <c r="E587" s="157">
        <v>50</v>
      </c>
      <c r="F587" s="157">
        <v>0</v>
      </c>
      <c r="G587" s="157" t="s">
        <v>1626</v>
      </c>
      <c r="H587" s="158" t="s">
        <v>712</v>
      </c>
      <c r="I587" s="159" t="s">
        <v>1675</v>
      </c>
      <c r="J587" s="160" t="s">
        <v>3346</v>
      </c>
    </row>
    <row r="588" spans="1:10" s="68" customFormat="1" ht="25.5">
      <c r="A588" s="155">
        <v>127</v>
      </c>
      <c r="B588" s="167">
        <v>15101</v>
      </c>
      <c r="C588" s="167" t="str">
        <f t="shared" si="9"/>
        <v>15101N04</v>
      </c>
      <c r="D588" s="158" t="s">
        <v>2255</v>
      </c>
      <c r="E588" s="157">
        <v>50</v>
      </c>
      <c r="F588" s="157">
        <v>0</v>
      </c>
      <c r="G588" s="157" t="s">
        <v>1626</v>
      </c>
      <c r="H588" s="158" t="s">
        <v>723</v>
      </c>
      <c r="I588" s="159" t="s">
        <v>1675</v>
      </c>
      <c r="J588" s="160" t="s">
        <v>3346</v>
      </c>
    </row>
    <row r="589" spans="1:10" s="68" customFormat="1" ht="25.5">
      <c r="A589" s="155">
        <v>128</v>
      </c>
      <c r="B589" s="167">
        <v>15101</v>
      </c>
      <c r="C589" s="167" t="str">
        <f t="shared" si="9"/>
        <v>15101N05</v>
      </c>
      <c r="D589" s="158" t="s">
        <v>2256</v>
      </c>
      <c r="E589" s="157">
        <v>50</v>
      </c>
      <c r="F589" s="157">
        <v>0</v>
      </c>
      <c r="G589" s="157" t="s">
        <v>1626</v>
      </c>
      <c r="H589" s="158" t="s">
        <v>723</v>
      </c>
      <c r="I589" s="159" t="s">
        <v>1675</v>
      </c>
      <c r="J589" s="160" t="s">
        <v>3346</v>
      </c>
    </row>
    <row r="590" spans="1:10" s="58" customFormat="1" ht="25.5">
      <c r="A590" s="155">
        <v>129</v>
      </c>
      <c r="B590" s="167">
        <v>15101</v>
      </c>
      <c r="C590" s="167" t="str">
        <f t="shared" si="9"/>
        <v>15101N07</v>
      </c>
      <c r="D590" s="158" t="s">
        <v>2257</v>
      </c>
      <c r="E590" s="157">
        <v>50</v>
      </c>
      <c r="F590" s="157">
        <v>0</v>
      </c>
      <c r="G590" s="157" t="s">
        <v>1626</v>
      </c>
      <c r="H590" s="158" t="s">
        <v>723</v>
      </c>
      <c r="I590" s="159" t="s">
        <v>1675</v>
      </c>
      <c r="J590" s="160" t="s">
        <v>3346</v>
      </c>
    </row>
    <row r="591" spans="1:10" s="68" customFormat="1" ht="25.5">
      <c r="A591" s="155">
        <v>130</v>
      </c>
      <c r="B591" s="167">
        <v>15101</v>
      </c>
      <c r="C591" s="167" t="str">
        <f t="shared" si="9"/>
        <v>15101N08</v>
      </c>
      <c r="D591" s="158" t="s">
        <v>2258</v>
      </c>
      <c r="E591" s="157">
        <v>50</v>
      </c>
      <c r="F591" s="157">
        <v>0</v>
      </c>
      <c r="G591" s="157" t="s">
        <v>1626</v>
      </c>
      <c r="H591" s="158" t="s">
        <v>714</v>
      </c>
      <c r="I591" s="159" t="s">
        <v>1675</v>
      </c>
      <c r="J591" s="160" t="s">
        <v>3346</v>
      </c>
    </row>
    <row r="592" spans="1:10" ht="25.5">
      <c r="A592" s="155">
        <v>131</v>
      </c>
      <c r="B592" s="167">
        <v>15101</v>
      </c>
      <c r="C592" s="167" t="str">
        <f t="shared" si="9"/>
        <v>15101N09</v>
      </c>
      <c r="D592" s="158" t="s">
        <v>2259</v>
      </c>
      <c r="E592" s="157">
        <v>50</v>
      </c>
      <c r="F592" s="157">
        <v>0</v>
      </c>
      <c r="G592" s="157" t="s">
        <v>1626</v>
      </c>
      <c r="H592" s="158" t="s">
        <v>715</v>
      </c>
      <c r="I592" s="159" t="s">
        <v>1675</v>
      </c>
      <c r="J592" s="160" t="s">
        <v>3346</v>
      </c>
    </row>
    <row r="593" spans="1:10" ht="25.5">
      <c r="A593" s="155">
        <v>132</v>
      </c>
      <c r="B593" s="167">
        <v>15101</v>
      </c>
      <c r="C593" s="167" t="str">
        <f t="shared" si="9"/>
        <v>15101N10</v>
      </c>
      <c r="D593" s="158" t="s">
        <v>2260</v>
      </c>
      <c r="E593" s="157">
        <v>50</v>
      </c>
      <c r="F593" s="157">
        <v>0</v>
      </c>
      <c r="G593" s="157" t="s">
        <v>1626</v>
      </c>
      <c r="H593" s="158" t="s">
        <v>714</v>
      </c>
      <c r="I593" s="159" t="s">
        <v>1675</v>
      </c>
      <c r="J593" s="160" t="s">
        <v>3346</v>
      </c>
    </row>
    <row r="594" spans="1:10" ht="25.5">
      <c r="A594" s="155">
        <v>133</v>
      </c>
      <c r="B594" s="167">
        <v>15101</v>
      </c>
      <c r="C594" s="167" t="str">
        <f t="shared" si="9"/>
        <v>15101N11</v>
      </c>
      <c r="D594" s="158" t="s">
        <v>2261</v>
      </c>
      <c r="E594" s="157">
        <v>50</v>
      </c>
      <c r="F594" s="157">
        <v>0</v>
      </c>
      <c r="G594" s="157" t="s">
        <v>1626</v>
      </c>
      <c r="H594" s="158" t="s">
        <v>721</v>
      </c>
      <c r="I594" s="159" t="s">
        <v>1675</v>
      </c>
      <c r="J594" s="160" t="s">
        <v>3346</v>
      </c>
    </row>
    <row r="595" spans="1:10" ht="25.5">
      <c r="A595" s="155">
        <v>134</v>
      </c>
      <c r="B595" s="167">
        <v>15101</v>
      </c>
      <c r="C595" s="167" t="str">
        <f t="shared" si="9"/>
        <v>15101N12</v>
      </c>
      <c r="D595" s="158" t="s">
        <v>2262</v>
      </c>
      <c r="E595" s="157">
        <v>50</v>
      </c>
      <c r="F595" s="157">
        <v>0</v>
      </c>
      <c r="G595" s="157" t="s">
        <v>1626</v>
      </c>
      <c r="H595" s="158" t="s">
        <v>721</v>
      </c>
      <c r="I595" s="159" t="s">
        <v>1675</v>
      </c>
      <c r="J595" s="160" t="s">
        <v>3346</v>
      </c>
    </row>
    <row r="596" spans="1:10" s="58" customFormat="1" ht="25.5">
      <c r="A596" s="155">
        <v>135</v>
      </c>
      <c r="B596" s="167">
        <v>15101</v>
      </c>
      <c r="C596" s="167" t="str">
        <f t="shared" si="9"/>
        <v>15101N14</v>
      </c>
      <c r="D596" s="158" t="s">
        <v>2263</v>
      </c>
      <c r="E596" s="157">
        <v>50</v>
      </c>
      <c r="F596" s="157">
        <v>0</v>
      </c>
      <c r="G596" s="157" t="s">
        <v>1626</v>
      </c>
      <c r="H596" s="158" t="s">
        <v>715</v>
      </c>
      <c r="I596" s="159" t="s">
        <v>1675</v>
      </c>
      <c r="J596" s="160" t="s">
        <v>3346</v>
      </c>
    </row>
    <row r="597" spans="1:10" ht="25.5">
      <c r="A597" s="155">
        <v>136</v>
      </c>
      <c r="B597" s="167">
        <v>15101</v>
      </c>
      <c r="C597" s="167" t="str">
        <f t="shared" si="9"/>
        <v>15101N15</v>
      </c>
      <c r="D597" s="158" t="s">
        <v>2264</v>
      </c>
      <c r="E597" s="157">
        <v>50</v>
      </c>
      <c r="F597" s="157">
        <v>0</v>
      </c>
      <c r="G597" s="157" t="s">
        <v>1626</v>
      </c>
      <c r="H597" s="158" t="s">
        <v>721</v>
      </c>
      <c r="I597" s="159" t="s">
        <v>1675</v>
      </c>
      <c r="J597" s="160" t="s">
        <v>3346</v>
      </c>
    </row>
    <row r="598" spans="1:10" ht="25.5">
      <c r="A598" s="155">
        <v>137</v>
      </c>
      <c r="B598" s="167">
        <v>15101</v>
      </c>
      <c r="C598" s="167" t="str">
        <f t="shared" si="9"/>
        <v>15101N16</v>
      </c>
      <c r="D598" s="158" t="s">
        <v>2265</v>
      </c>
      <c r="E598" s="157">
        <v>50</v>
      </c>
      <c r="F598" s="157">
        <v>0</v>
      </c>
      <c r="G598" s="157" t="s">
        <v>1626</v>
      </c>
      <c r="H598" s="158" t="s">
        <v>713</v>
      </c>
      <c r="I598" s="159" t="s">
        <v>1675</v>
      </c>
      <c r="J598" s="160" t="s">
        <v>3346</v>
      </c>
    </row>
    <row r="599" spans="1:10" ht="25.5">
      <c r="A599" s="155">
        <v>138</v>
      </c>
      <c r="B599" s="167">
        <v>15101</v>
      </c>
      <c r="C599" s="167" t="str">
        <f t="shared" si="9"/>
        <v>15101N17</v>
      </c>
      <c r="D599" s="158" t="s">
        <v>2266</v>
      </c>
      <c r="E599" s="157">
        <v>50</v>
      </c>
      <c r="F599" s="157">
        <v>0</v>
      </c>
      <c r="G599" s="157" t="s">
        <v>1626</v>
      </c>
      <c r="H599" s="158" t="s">
        <v>725</v>
      </c>
      <c r="I599" s="159" t="s">
        <v>1675</v>
      </c>
      <c r="J599" s="160" t="s">
        <v>3346</v>
      </c>
    </row>
    <row r="600" spans="1:10" ht="25.5">
      <c r="A600" s="155">
        <v>139</v>
      </c>
      <c r="B600" s="167">
        <v>15101</v>
      </c>
      <c r="C600" s="167" t="str">
        <f t="shared" si="9"/>
        <v>15101N21</v>
      </c>
      <c r="D600" s="158" t="s">
        <v>2267</v>
      </c>
      <c r="E600" s="157">
        <v>50</v>
      </c>
      <c r="F600" s="157">
        <v>0</v>
      </c>
      <c r="G600" s="157" t="s">
        <v>1626</v>
      </c>
      <c r="H600" s="158" t="s">
        <v>726</v>
      </c>
      <c r="I600" s="159" t="s">
        <v>1675</v>
      </c>
      <c r="J600" s="160" t="s">
        <v>3346</v>
      </c>
    </row>
    <row r="601" spans="1:10" ht="25.5">
      <c r="A601" s="155">
        <v>140</v>
      </c>
      <c r="B601" s="167">
        <v>15101</v>
      </c>
      <c r="C601" s="167" t="str">
        <f t="shared" si="9"/>
        <v>15101N23</v>
      </c>
      <c r="D601" s="158" t="s">
        <v>2268</v>
      </c>
      <c r="E601" s="157">
        <v>50</v>
      </c>
      <c r="F601" s="157">
        <v>0</v>
      </c>
      <c r="G601" s="157" t="s">
        <v>1626</v>
      </c>
      <c r="H601" s="158" t="s">
        <v>726</v>
      </c>
      <c r="I601" s="159" t="s">
        <v>1675</v>
      </c>
      <c r="J601" s="160" t="s">
        <v>3346</v>
      </c>
    </row>
    <row r="602" spans="1:10" ht="25.5">
      <c r="A602" s="155">
        <v>141</v>
      </c>
      <c r="B602" s="156" t="s">
        <v>305</v>
      </c>
      <c r="C602" s="167" t="str">
        <f t="shared" si="9"/>
        <v>15102EN01</v>
      </c>
      <c r="D602" s="158" t="s">
        <v>2269</v>
      </c>
      <c r="E602" s="157">
        <v>40</v>
      </c>
      <c r="F602" s="157">
        <v>0</v>
      </c>
      <c r="G602" s="157" t="s">
        <v>1626</v>
      </c>
      <c r="H602" s="158" t="s">
        <v>719</v>
      </c>
      <c r="I602" s="159" t="s">
        <v>1627</v>
      </c>
      <c r="J602" s="160" t="s">
        <v>451</v>
      </c>
    </row>
    <row r="603" spans="1:10" s="68" customFormat="1" ht="25.5">
      <c r="A603" s="155">
        <v>142</v>
      </c>
      <c r="B603" s="156" t="s">
        <v>305</v>
      </c>
      <c r="C603" s="167" t="str">
        <f t="shared" si="9"/>
        <v>15102EN02</v>
      </c>
      <c r="D603" s="158" t="s">
        <v>2270</v>
      </c>
      <c r="E603" s="157">
        <v>40</v>
      </c>
      <c r="F603" s="157">
        <v>0</v>
      </c>
      <c r="G603" s="157" t="s">
        <v>1626</v>
      </c>
      <c r="H603" s="158" t="s">
        <v>719</v>
      </c>
      <c r="I603" s="159" t="s">
        <v>1627</v>
      </c>
      <c r="J603" s="160" t="s">
        <v>451</v>
      </c>
    </row>
    <row r="604" spans="1:10" ht="25.5">
      <c r="A604" s="155">
        <v>143</v>
      </c>
      <c r="B604" s="156" t="s">
        <v>305</v>
      </c>
      <c r="C604" s="167" t="str">
        <f t="shared" si="9"/>
        <v>15102EN03</v>
      </c>
      <c r="D604" s="158" t="s">
        <v>2271</v>
      </c>
      <c r="E604" s="157">
        <v>40</v>
      </c>
      <c r="F604" s="157">
        <v>0</v>
      </c>
      <c r="G604" s="157" t="s">
        <v>1626</v>
      </c>
      <c r="H604" s="158" t="s">
        <v>719</v>
      </c>
      <c r="I604" s="159" t="s">
        <v>1627</v>
      </c>
      <c r="J604" s="160" t="s">
        <v>451</v>
      </c>
    </row>
    <row r="605" spans="1:10" ht="25.5">
      <c r="A605" s="155">
        <v>144</v>
      </c>
      <c r="B605" s="156" t="s">
        <v>383</v>
      </c>
      <c r="C605" s="167" t="str">
        <f t="shared" si="9"/>
        <v>15815EN01</v>
      </c>
      <c r="D605" s="158" t="s">
        <v>2272</v>
      </c>
      <c r="E605" s="157">
        <v>40</v>
      </c>
      <c r="F605" s="157">
        <v>0</v>
      </c>
      <c r="G605" s="157" t="s">
        <v>1626</v>
      </c>
      <c r="H605" s="158" t="s">
        <v>762</v>
      </c>
      <c r="I605" s="159" t="s">
        <v>1627</v>
      </c>
      <c r="J605" s="160" t="s">
        <v>451</v>
      </c>
    </row>
    <row r="606" spans="1:10" ht="25.5">
      <c r="A606" s="155">
        <v>145</v>
      </c>
      <c r="B606" s="156" t="s">
        <v>383</v>
      </c>
      <c r="C606" s="167" t="str">
        <f t="shared" si="9"/>
        <v>15815EN02</v>
      </c>
      <c r="D606" s="158" t="s">
        <v>2273</v>
      </c>
      <c r="E606" s="157">
        <v>40</v>
      </c>
      <c r="F606" s="157">
        <v>0</v>
      </c>
      <c r="G606" s="157" t="s">
        <v>1626</v>
      </c>
      <c r="H606" s="158" t="s">
        <v>762</v>
      </c>
      <c r="I606" s="159" t="s">
        <v>1627</v>
      </c>
      <c r="J606" s="160" t="s">
        <v>451</v>
      </c>
    </row>
    <row r="607" spans="1:10" ht="25.5">
      <c r="A607" s="155">
        <v>146</v>
      </c>
      <c r="B607" s="156" t="s">
        <v>383</v>
      </c>
      <c r="C607" s="167" t="str">
        <f t="shared" si="9"/>
        <v>15815EN03</v>
      </c>
      <c r="D607" s="158" t="s">
        <v>2274</v>
      </c>
      <c r="E607" s="157">
        <v>40</v>
      </c>
      <c r="F607" s="157">
        <v>0</v>
      </c>
      <c r="G607" s="157" t="s">
        <v>1626</v>
      </c>
      <c r="H607" s="158" t="s">
        <v>762</v>
      </c>
      <c r="I607" s="159" t="s">
        <v>1627</v>
      </c>
      <c r="J607" s="160" t="s">
        <v>451</v>
      </c>
    </row>
    <row r="608" spans="1:10">
      <c r="A608" s="155">
        <v>147</v>
      </c>
      <c r="B608" s="167">
        <v>15803</v>
      </c>
      <c r="C608" s="167" t="str">
        <f t="shared" si="9"/>
        <v>15803N01</v>
      </c>
      <c r="D608" s="158" t="s">
        <v>2275</v>
      </c>
      <c r="E608" s="157">
        <v>55</v>
      </c>
      <c r="F608" s="157">
        <v>0</v>
      </c>
      <c r="G608" s="157" t="s">
        <v>1626</v>
      </c>
      <c r="H608" s="158" t="s">
        <v>613</v>
      </c>
      <c r="I608" s="159" t="s">
        <v>1627</v>
      </c>
      <c r="J608" s="160" t="s">
        <v>451</v>
      </c>
    </row>
    <row r="609" spans="1:10" ht="25.5">
      <c r="A609" s="155">
        <v>148</v>
      </c>
      <c r="B609" s="167">
        <v>15803</v>
      </c>
      <c r="C609" s="167" t="str">
        <f t="shared" si="9"/>
        <v>15803N02</v>
      </c>
      <c r="D609" s="158" t="s">
        <v>2276</v>
      </c>
      <c r="E609" s="157">
        <v>55</v>
      </c>
      <c r="F609" s="157">
        <v>0</v>
      </c>
      <c r="G609" s="157" t="s">
        <v>1626</v>
      </c>
      <c r="H609" s="158" t="s">
        <v>763</v>
      </c>
      <c r="I609" s="159" t="s">
        <v>1627</v>
      </c>
      <c r="J609" s="160" t="s">
        <v>451</v>
      </c>
    </row>
    <row r="610" spans="1:10">
      <c r="A610" s="155">
        <v>149</v>
      </c>
      <c r="B610" s="167">
        <v>15803</v>
      </c>
      <c r="C610" s="167" t="str">
        <f t="shared" si="9"/>
        <v>15803N03</v>
      </c>
      <c r="D610" s="158" t="s">
        <v>2277</v>
      </c>
      <c r="E610" s="157">
        <v>55</v>
      </c>
      <c r="F610" s="157">
        <v>0</v>
      </c>
      <c r="G610" s="157" t="s">
        <v>1626</v>
      </c>
      <c r="H610" s="158" t="s">
        <v>670</v>
      </c>
      <c r="I610" s="159" t="s">
        <v>1627</v>
      </c>
      <c r="J610" s="160" t="s">
        <v>451</v>
      </c>
    </row>
    <row r="611" spans="1:10">
      <c r="A611" s="155">
        <v>150</v>
      </c>
      <c r="B611" s="167">
        <v>15803</v>
      </c>
      <c r="C611" s="167" t="str">
        <f t="shared" si="9"/>
        <v>15803N04</v>
      </c>
      <c r="D611" s="158" t="s">
        <v>2278</v>
      </c>
      <c r="E611" s="157">
        <v>55</v>
      </c>
      <c r="F611" s="157">
        <v>0</v>
      </c>
      <c r="G611" s="157" t="s">
        <v>1626</v>
      </c>
      <c r="H611" s="158" t="s">
        <v>613</v>
      </c>
      <c r="I611" s="159" t="s">
        <v>1627</v>
      </c>
      <c r="J611" s="160" t="s">
        <v>451</v>
      </c>
    </row>
    <row r="612" spans="1:10" ht="25.5">
      <c r="A612" s="155">
        <v>151</v>
      </c>
      <c r="B612" s="167">
        <v>15840</v>
      </c>
      <c r="C612" s="167" t="str">
        <f t="shared" si="9"/>
        <v>15840N01</v>
      </c>
      <c r="D612" s="158" t="s">
        <v>2279</v>
      </c>
      <c r="E612" s="157">
        <v>45</v>
      </c>
      <c r="F612" s="157">
        <v>0</v>
      </c>
      <c r="G612" s="157" t="s">
        <v>1626</v>
      </c>
      <c r="H612" s="158" t="s">
        <v>763</v>
      </c>
      <c r="I612" s="159" t="s">
        <v>1807</v>
      </c>
      <c r="J612" s="160" t="s">
        <v>301</v>
      </c>
    </row>
    <row r="613" spans="1:10" s="68" customFormat="1" ht="25.5">
      <c r="A613" s="155">
        <v>152</v>
      </c>
      <c r="B613" s="167">
        <v>15322</v>
      </c>
      <c r="C613" s="167" t="str">
        <f t="shared" si="9"/>
        <v>15322N06</v>
      </c>
      <c r="D613" s="158" t="s">
        <v>2280</v>
      </c>
      <c r="E613" s="157">
        <v>50</v>
      </c>
      <c r="F613" s="157">
        <v>0</v>
      </c>
      <c r="G613" s="157" t="s">
        <v>1626</v>
      </c>
      <c r="H613" s="158" t="s">
        <v>576</v>
      </c>
      <c r="I613" s="159" t="s">
        <v>1627</v>
      </c>
      <c r="J613" s="160" t="s">
        <v>451</v>
      </c>
    </row>
    <row r="614" spans="1:10" ht="25.5">
      <c r="A614" s="155">
        <v>153</v>
      </c>
      <c r="B614" s="167">
        <v>15322</v>
      </c>
      <c r="C614" s="167" t="str">
        <f t="shared" si="9"/>
        <v>15322N07</v>
      </c>
      <c r="D614" s="158" t="s">
        <v>2281</v>
      </c>
      <c r="E614" s="157">
        <v>50</v>
      </c>
      <c r="F614" s="157">
        <v>0</v>
      </c>
      <c r="G614" s="157" t="s">
        <v>1626</v>
      </c>
      <c r="H614" s="158" t="s">
        <v>2139</v>
      </c>
      <c r="I614" s="159" t="s">
        <v>1627</v>
      </c>
      <c r="J614" s="160" t="s">
        <v>451</v>
      </c>
    </row>
    <row r="615" spans="1:10" ht="25.5">
      <c r="A615" s="155">
        <v>154</v>
      </c>
      <c r="B615" s="167">
        <v>15322</v>
      </c>
      <c r="C615" s="167" t="str">
        <f t="shared" si="9"/>
        <v>15322N08</v>
      </c>
      <c r="D615" s="158" t="s">
        <v>2282</v>
      </c>
      <c r="E615" s="157">
        <v>50</v>
      </c>
      <c r="F615" s="157">
        <v>0</v>
      </c>
      <c r="G615" s="157" t="s">
        <v>1626</v>
      </c>
      <c r="H615" s="158" t="s">
        <v>2139</v>
      </c>
      <c r="I615" s="159" t="s">
        <v>1627</v>
      </c>
      <c r="J615" s="160" t="s">
        <v>451</v>
      </c>
    </row>
    <row r="616" spans="1:10" ht="25.5">
      <c r="A616" s="155">
        <v>155</v>
      </c>
      <c r="B616" s="167">
        <v>15322</v>
      </c>
      <c r="C616" s="167" t="str">
        <f t="shared" si="9"/>
        <v>15322N10</v>
      </c>
      <c r="D616" s="158" t="s">
        <v>2283</v>
      </c>
      <c r="E616" s="157">
        <v>50</v>
      </c>
      <c r="F616" s="157">
        <v>0</v>
      </c>
      <c r="G616" s="157" t="s">
        <v>1626</v>
      </c>
      <c r="H616" s="158" t="s">
        <v>576</v>
      </c>
      <c r="I616" s="159" t="s">
        <v>1627</v>
      </c>
      <c r="J616" s="160" t="s">
        <v>451</v>
      </c>
    </row>
    <row r="617" spans="1:10">
      <c r="A617" s="155">
        <v>156</v>
      </c>
      <c r="B617" s="167">
        <v>28210</v>
      </c>
      <c r="C617" s="167" t="str">
        <f t="shared" si="9"/>
        <v>28210N01</v>
      </c>
      <c r="D617" s="158" t="s">
        <v>2284</v>
      </c>
      <c r="E617" s="157">
        <v>45</v>
      </c>
      <c r="F617" s="157">
        <v>0</v>
      </c>
      <c r="G617" s="157" t="s">
        <v>1626</v>
      </c>
      <c r="H617" s="158" t="s">
        <v>776</v>
      </c>
      <c r="I617" s="159" t="s">
        <v>1627</v>
      </c>
      <c r="J617" s="160" t="s">
        <v>553</v>
      </c>
    </row>
    <row r="618" spans="1:10">
      <c r="A618" s="155">
        <v>157</v>
      </c>
      <c r="B618" s="167">
        <v>28210</v>
      </c>
      <c r="C618" s="167" t="str">
        <f t="shared" si="9"/>
        <v>28210N02</v>
      </c>
      <c r="D618" s="158" t="s">
        <v>2285</v>
      </c>
      <c r="E618" s="157">
        <v>45</v>
      </c>
      <c r="F618" s="157">
        <v>0</v>
      </c>
      <c r="G618" s="157" t="s">
        <v>1626</v>
      </c>
      <c r="H618" s="158" t="s">
        <v>776</v>
      </c>
      <c r="I618" s="159" t="s">
        <v>1627</v>
      </c>
      <c r="J618" s="160" t="s">
        <v>553</v>
      </c>
    </row>
    <row r="619" spans="1:10">
      <c r="A619" s="155">
        <v>158</v>
      </c>
      <c r="B619" s="167">
        <v>28210</v>
      </c>
      <c r="C619" s="167" t="str">
        <f t="shared" si="9"/>
        <v>28210N03</v>
      </c>
      <c r="D619" s="158" t="s">
        <v>2286</v>
      </c>
      <c r="E619" s="157">
        <v>45</v>
      </c>
      <c r="F619" s="157">
        <v>0</v>
      </c>
      <c r="G619" s="157" t="s">
        <v>1626</v>
      </c>
      <c r="H619" s="158" t="s">
        <v>776</v>
      </c>
      <c r="I619" s="159" t="s">
        <v>1627</v>
      </c>
      <c r="J619" s="160" t="s">
        <v>553</v>
      </c>
    </row>
    <row r="620" spans="1:10" ht="25.5">
      <c r="A620" s="155">
        <v>159</v>
      </c>
      <c r="B620" s="167">
        <v>28210</v>
      </c>
      <c r="C620" s="167" t="str">
        <f t="shared" si="9"/>
        <v>28210N04</v>
      </c>
      <c r="D620" s="158" t="s">
        <v>2287</v>
      </c>
      <c r="E620" s="157">
        <v>45</v>
      </c>
      <c r="F620" s="157">
        <v>0</v>
      </c>
      <c r="G620" s="157" t="s">
        <v>1626</v>
      </c>
      <c r="H620" s="158" t="s">
        <v>2288</v>
      </c>
      <c r="I620" s="159" t="s">
        <v>1627</v>
      </c>
      <c r="J620" s="160" t="s">
        <v>553</v>
      </c>
    </row>
    <row r="621" spans="1:10" ht="25.5">
      <c r="A621" s="155">
        <v>160</v>
      </c>
      <c r="B621" s="167">
        <v>28210</v>
      </c>
      <c r="C621" s="167" t="str">
        <f t="shared" si="9"/>
        <v>28210N05</v>
      </c>
      <c r="D621" s="158" t="s">
        <v>2289</v>
      </c>
      <c r="E621" s="157">
        <v>45</v>
      </c>
      <c r="F621" s="157">
        <v>0</v>
      </c>
      <c r="G621" s="157" t="s">
        <v>1626</v>
      </c>
      <c r="H621" s="158" t="s">
        <v>2288</v>
      </c>
      <c r="I621" s="159" t="s">
        <v>1627</v>
      </c>
      <c r="J621" s="160" t="s">
        <v>553</v>
      </c>
    </row>
    <row r="622" spans="1:10" ht="25.5">
      <c r="A622" s="155">
        <v>161</v>
      </c>
      <c r="B622" s="167">
        <v>28210</v>
      </c>
      <c r="C622" s="167" t="str">
        <f t="shared" si="9"/>
        <v>28210N06</v>
      </c>
      <c r="D622" s="158" t="s">
        <v>2290</v>
      </c>
      <c r="E622" s="157">
        <v>45</v>
      </c>
      <c r="F622" s="157">
        <v>0</v>
      </c>
      <c r="G622" s="157" t="s">
        <v>1626</v>
      </c>
      <c r="H622" s="158" t="s">
        <v>2288</v>
      </c>
      <c r="I622" s="159" t="s">
        <v>1627</v>
      </c>
      <c r="J622" s="160" t="s">
        <v>553</v>
      </c>
    </row>
    <row r="623" spans="1:10" ht="25.5">
      <c r="A623" s="155">
        <v>162</v>
      </c>
      <c r="B623" s="167">
        <v>28210</v>
      </c>
      <c r="C623" s="167" t="str">
        <f t="shared" si="9"/>
        <v>28210N07</v>
      </c>
      <c r="D623" s="158" t="s">
        <v>2291</v>
      </c>
      <c r="E623" s="157">
        <v>45</v>
      </c>
      <c r="F623" s="157">
        <v>0</v>
      </c>
      <c r="G623" s="157" t="s">
        <v>1626</v>
      </c>
      <c r="H623" s="158" t="s">
        <v>2288</v>
      </c>
      <c r="I623" s="159" t="s">
        <v>1627</v>
      </c>
      <c r="J623" s="160" t="s">
        <v>553</v>
      </c>
    </row>
    <row r="624" spans="1:10">
      <c r="A624" s="155">
        <v>163</v>
      </c>
      <c r="B624" s="167">
        <v>28210</v>
      </c>
      <c r="C624" s="167" t="str">
        <f t="shared" si="9"/>
        <v>28210N08</v>
      </c>
      <c r="D624" s="158" t="s">
        <v>2292</v>
      </c>
      <c r="E624" s="157">
        <v>45</v>
      </c>
      <c r="F624" s="157">
        <v>0</v>
      </c>
      <c r="G624" s="157" t="s">
        <v>1626</v>
      </c>
      <c r="H624" s="158" t="s">
        <v>776</v>
      </c>
      <c r="I624" s="159" t="s">
        <v>1627</v>
      </c>
      <c r="J624" s="160" t="s">
        <v>553</v>
      </c>
    </row>
    <row r="625" spans="1:10" s="68" customFormat="1">
      <c r="A625" s="155">
        <v>164</v>
      </c>
      <c r="B625" s="167">
        <v>28210</v>
      </c>
      <c r="C625" s="167" t="str">
        <f t="shared" si="9"/>
        <v>28210N09</v>
      </c>
      <c r="D625" s="158" t="s">
        <v>2293</v>
      </c>
      <c r="E625" s="157">
        <v>45</v>
      </c>
      <c r="F625" s="157">
        <v>0</v>
      </c>
      <c r="G625" s="157" t="s">
        <v>1626</v>
      </c>
      <c r="H625" s="158" t="s">
        <v>776</v>
      </c>
      <c r="I625" s="159" t="s">
        <v>1627</v>
      </c>
      <c r="J625" s="160" t="s">
        <v>553</v>
      </c>
    </row>
    <row r="626" spans="1:10" ht="25.5">
      <c r="A626" s="155">
        <v>165</v>
      </c>
      <c r="B626" s="167">
        <v>15650</v>
      </c>
      <c r="C626" s="167" t="str">
        <f t="shared" si="9"/>
        <v>15650N01</v>
      </c>
      <c r="D626" s="158" t="s">
        <v>2294</v>
      </c>
      <c r="E626" s="157">
        <v>45</v>
      </c>
      <c r="F626" s="157">
        <v>0</v>
      </c>
      <c r="G626" s="157" t="s">
        <v>1626</v>
      </c>
      <c r="H626" s="158" t="s">
        <v>578</v>
      </c>
      <c r="I626" s="159" t="s">
        <v>1807</v>
      </c>
      <c r="J626" s="160" t="s">
        <v>301</v>
      </c>
    </row>
    <row r="627" spans="1:10">
      <c r="A627" s="162">
        <v>166</v>
      </c>
      <c r="B627" s="169">
        <v>28316</v>
      </c>
      <c r="C627" s="167" t="str">
        <f t="shared" si="9"/>
        <v>28316N01</v>
      </c>
      <c r="D627" s="166" t="s">
        <v>2295</v>
      </c>
      <c r="E627" s="163">
        <v>45</v>
      </c>
      <c r="F627" s="163">
        <v>0</v>
      </c>
      <c r="G627" s="163" t="s">
        <v>1626</v>
      </c>
      <c r="H627" s="158" t="s">
        <v>844</v>
      </c>
      <c r="I627" s="164" t="s">
        <v>1979</v>
      </c>
      <c r="J627" s="160" t="s">
        <v>301</v>
      </c>
    </row>
    <row r="628" spans="1:10" ht="25.5">
      <c r="A628" s="155">
        <v>167</v>
      </c>
      <c r="B628" s="167">
        <v>28240</v>
      </c>
      <c r="C628" s="167" t="str">
        <f t="shared" si="9"/>
        <v>28240N01</v>
      </c>
      <c r="D628" s="158" t="s">
        <v>2296</v>
      </c>
      <c r="E628" s="157">
        <v>45</v>
      </c>
      <c r="F628" s="157">
        <v>0</v>
      </c>
      <c r="G628" s="157" t="s">
        <v>1626</v>
      </c>
      <c r="H628" s="158" t="s">
        <v>775</v>
      </c>
      <c r="I628" s="159" t="s">
        <v>1807</v>
      </c>
      <c r="J628" s="160" t="s">
        <v>301</v>
      </c>
    </row>
    <row r="629" spans="1:10" s="58" customFormat="1">
      <c r="A629" s="155">
        <v>168</v>
      </c>
      <c r="B629" s="167">
        <v>15610</v>
      </c>
      <c r="C629" s="167" t="str">
        <f t="shared" si="9"/>
        <v>15610N06</v>
      </c>
      <c r="D629" s="158" t="s">
        <v>2297</v>
      </c>
      <c r="E629" s="157">
        <v>50</v>
      </c>
      <c r="F629" s="157">
        <v>0</v>
      </c>
      <c r="G629" s="157" t="s">
        <v>1626</v>
      </c>
      <c r="H629" s="158" t="s">
        <v>2298</v>
      </c>
      <c r="I629" s="159" t="s">
        <v>1627</v>
      </c>
      <c r="J629" s="160" t="s">
        <v>451</v>
      </c>
    </row>
    <row r="630" spans="1:10">
      <c r="A630" s="155">
        <v>169</v>
      </c>
      <c r="B630" s="167">
        <v>15610</v>
      </c>
      <c r="C630" s="167" t="str">
        <f t="shared" si="9"/>
        <v>15610N07</v>
      </c>
      <c r="D630" s="158" t="s">
        <v>2299</v>
      </c>
      <c r="E630" s="157">
        <v>50</v>
      </c>
      <c r="F630" s="157">
        <v>0</v>
      </c>
      <c r="G630" s="157" t="s">
        <v>1626</v>
      </c>
      <c r="H630" s="158" t="s">
        <v>2298</v>
      </c>
      <c r="I630" s="159" t="s">
        <v>1627</v>
      </c>
      <c r="J630" s="160" t="s">
        <v>451</v>
      </c>
    </row>
    <row r="631" spans="1:10" ht="25.5">
      <c r="A631" s="155">
        <v>170</v>
      </c>
      <c r="B631" s="167">
        <v>15610</v>
      </c>
      <c r="C631" s="167" t="str">
        <f t="shared" si="9"/>
        <v>15610N08</v>
      </c>
      <c r="D631" s="158" t="s">
        <v>2300</v>
      </c>
      <c r="E631" s="157">
        <v>50</v>
      </c>
      <c r="F631" s="157">
        <v>0</v>
      </c>
      <c r="G631" s="157" t="s">
        <v>1626</v>
      </c>
      <c r="H631" s="158" t="s">
        <v>578</v>
      </c>
      <c r="I631" s="159" t="s">
        <v>1627</v>
      </c>
      <c r="J631" s="160" t="s">
        <v>451</v>
      </c>
    </row>
    <row r="632" spans="1:10">
      <c r="A632" s="155">
        <v>171</v>
      </c>
      <c r="B632" s="167">
        <v>15610</v>
      </c>
      <c r="C632" s="167" t="str">
        <f t="shared" si="9"/>
        <v>15610N09</v>
      </c>
      <c r="D632" s="158" t="s">
        <v>2301</v>
      </c>
      <c r="E632" s="157">
        <v>50</v>
      </c>
      <c r="F632" s="157">
        <v>0</v>
      </c>
      <c r="G632" s="157" t="s">
        <v>1626</v>
      </c>
      <c r="H632" s="158" t="s">
        <v>2298</v>
      </c>
      <c r="I632" s="159" t="s">
        <v>1627</v>
      </c>
      <c r="J632" s="160" t="s">
        <v>451</v>
      </c>
    </row>
    <row r="633" spans="1:10" ht="25.5">
      <c r="A633" s="155">
        <v>172</v>
      </c>
      <c r="B633" s="167">
        <v>15610</v>
      </c>
      <c r="C633" s="167" t="str">
        <f t="shared" si="9"/>
        <v>15610N10</v>
      </c>
      <c r="D633" s="158" t="s">
        <v>2302</v>
      </c>
      <c r="E633" s="157">
        <v>50</v>
      </c>
      <c r="F633" s="157">
        <v>0</v>
      </c>
      <c r="G633" s="157" t="s">
        <v>1626</v>
      </c>
      <c r="H633" s="158" t="s">
        <v>578</v>
      </c>
      <c r="I633" s="159" t="s">
        <v>1627</v>
      </c>
      <c r="J633" s="160" t="s">
        <v>451</v>
      </c>
    </row>
    <row r="634" spans="1:10" ht="25.5">
      <c r="A634" s="155">
        <v>173</v>
      </c>
      <c r="B634" s="167">
        <v>15610</v>
      </c>
      <c r="C634" s="167" t="str">
        <f t="shared" si="9"/>
        <v>15610N11</v>
      </c>
      <c r="D634" s="158" t="s">
        <v>2303</v>
      </c>
      <c r="E634" s="157">
        <v>50</v>
      </c>
      <c r="F634" s="157">
        <v>0</v>
      </c>
      <c r="G634" s="157" t="s">
        <v>1626</v>
      </c>
      <c r="H634" s="158" t="s">
        <v>578</v>
      </c>
      <c r="I634" s="159" t="s">
        <v>1627</v>
      </c>
      <c r="J634" s="160" t="s">
        <v>451</v>
      </c>
    </row>
    <row r="635" spans="1:10" ht="25.5">
      <c r="A635" s="155">
        <v>174</v>
      </c>
      <c r="B635" s="167">
        <v>15610</v>
      </c>
      <c r="C635" s="167" t="str">
        <f t="shared" si="9"/>
        <v>15610N12</v>
      </c>
      <c r="D635" s="158" t="s">
        <v>2304</v>
      </c>
      <c r="E635" s="157">
        <v>50</v>
      </c>
      <c r="F635" s="157">
        <v>0</v>
      </c>
      <c r="G635" s="157" t="s">
        <v>1626</v>
      </c>
      <c r="H635" s="158" t="s">
        <v>578</v>
      </c>
      <c r="I635" s="159" t="s">
        <v>1627</v>
      </c>
      <c r="J635" s="160" t="s">
        <v>451</v>
      </c>
    </row>
    <row r="636" spans="1:10" s="68" customFormat="1" ht="25.5">
      <c r="A636" s="155">
        <v>175</v>
      </c>
      <c r="B636" s="167">
        <v>28342</v>
      </c>
      <c r="C636" s="167" t="str">
        <f t="shared" si="9"/>
        <v>28342N01</v>
      </c>
      <c r="D636" s="158" t="s">
        <v>2305</v>
      </c>
      <c r="E636" s="157">
        <v>45</v>
      </c>
      <c r="F636" s="157">
        <v>0</v>
      </c>
      <c r="G636" s="157" t="s">
        <v>1626</v>
      </c>
      <c r="H636" s="158" t="s">
        <v>2306</v>
      </c>
      <c r="I636" s="159" t="s">
        <v>1627</v>
      </c>
      <c r="J636" s="160" t="s">
        <v>451</v>
      </c>
    </row>
    <row r="637" spans="1:10">
      <c r="A637" s="155">
        <v>176</v>
      </c>
      <c r="B637" s="167">
        <v>28342</v>
      </c>
      <c r="C637" s="167" t="str">
        <f t="shared" si="9"/>
        <v>28342N02</v>
      </c>
      <c r="D637" s="158" t="s">
        <v>2307</v>
      </c>
      <c r="E637" s="157">
        <v>45</v>
      </c>
      <c r="F637" s="157">
        <v>0</v>
      </c>
      <c r="G637" s="157" t="s">
        <v>1626</v>
      </c>
      <c r="H637" s="158" t="s">
        <v>799</v>
      </c>
      <c r="I637" s="159" t="s">
        <v>1627</v>
      </c>
      <c r="J637" s="160" t="s">
        <v>451</v>
      </c>
    </row>
    <row r="638" spans="1:10" ht="25.5">
      <c r="A638" s="155">
        <v>177</v>
      </c>
      <c r="B638" s="167">
        <v>28342</v>
      </c>
      <c r="C638" s="167" t="str">
        <f t="shared" si="9"/>
        <v>28342N03</v>
      </c>
      <c r="D638" s="158" t="s">
        <v>2308</v>
      </c>
      <c r="E638" s="157">
        <v>45</v>
      </c>
      <c r="F638" s="157">
        <v>0</v>
      </c>
      <c r="G638" s="157" t="s">
        <v>1626</v>
      </c>
      <c r="H638" s="158" t="s">
        <v>846</v>
      </c>
      <c r="I638" s="159" t="s">
        <v>1627</v>
      </c>
      <c r="J638" s="160" t="s">
        <v>451</v>
      </c>
    </row>
    <row r="639" spans="1:10" ht="25.5">
      <c r="A639" s="155">
        <v>178</v>
      </c>
      <c r="B639" s="167">
        <v>28342</v>
      </c>
      <c r="C639" s="167" t="str">
        <f t="shared" si="9"/>
        <v>28342N04</v>
      </c>
      <c r="D639" s="158" t="s">
        <v>2309</v>
      </c>
      <c r="E639" s="157">
        <v>45</v>
      </c>
      <c r="F639" s="157">
        <v>0</v>
      </c>
      <c r="G639" s="157" t="s">
        <v>1626</v>
      </c>
      <c r="H639" s="158" t="s">
        <v>846</v>
      </c>
      <c r="I639" s="159" t="s">
        <v>1627</v>
      </c>
      <c r="J639" s="160" t="s">
        <v>451</v>
      </c>
    </row>
    <row r="640" spans="1:10">
      <c r="A640" s="155">
        <v>179</v>
      </c>
      <c r="B640" s="167">
        <v>28342</v>
      </c>
      <c r="C640" s="167" t="str">
        <f t="shared" si="9"/>
        <v>28342N05</v>
      </c>
      <c r="D640" s="158" t="s">
        <v>2310</v>
      </c>
      <c r="E640" s="157">
        <v>45</v>
      </c>
      <c r="F640" s="157">
        <v>0</v>
      </c>
      <c r="G640" s="157" t="s">
        <v>1626</v>
      </c>
      <c r="H640" s="158" t="s">
        <v>798</v>
      </c>
      <c r="I640" s="159" t="s">
        <v>1627</v>
      </c>
      <c r="J640" s="160" t="s">
        <v>451</v>
      </c>
    </row>
    <row r="641" spans="1:10">
      <c r="A641" s="155">
        <v>180</v>
      </c>
      <c r="B641" s="167">
        <v>28342</v>
      </c>
      <c r="C641" s="167" t="str">
        <f t="shared" si="9"/>
        <v>28342N06</v>
      </c>
      <c r="D641" s="158" t="s">
        <v>2311</v>
      </c>
      <c r="E641" s="157">
        <v>45</v>
      </c>
      <c r="F641" s="157">
        <v>0</v>
      </c>
      <c r="G641" s="157" t="s">
        <v>1626</v>
      </c>
      <c r="H641" s="158" t="s">
        <v>798</v>
      </c>
      <c r="I641" s="159" t="s">
        <v>1627</v>
      </c>
      <c r="J641" s="160" t="s">
        <v>451</v>
      </c>
    </row>
    <row r="642" spans="1:10" ht="25.5">
      <c r="A642" s="155">
        <v>181</v>
      </c>
      <c r="B642" s="167">
        <v>28342</v>
      </c>
      <c r="C642" s="167" t="str">
        <f t="shared" ref="C642:C705" si="10">B642&amp;LEFT(RIGHT(D642,4),3)</f>
        <v>28342N07</v>
      </c>
      <c r="D642" s="158" t="s">
        <v>2312</v>
      </c>
      <c r="E642" s="157">
        <v>45</v>
      </c>
      <c r="F642" s="157">
        <v>0</v>
      </c>
      <c r="G642" s="157" t="s">
        <v>1626</v>
      </c>
      <c r="H642" s="158" t="s">
        <v>2306</v>
      </c>
      <c r="I642" s="159" t="s">
        <v>1627</v>
      </c>
      <c r="J642" s="160" t="s">
        <v>451</v>
      </c>
    </row>
    <row r="643" spans="1:10">
      <c r="A643" s="155">
        <v>182</v>
      </c>
      <c r="B643" s="167">
        <v>28342</v>
      </c>
      <c r="C643" s="167" t="str">
        <f t="shared" si="10"/>
        <v>28342N08</v>
      </c>
      <c r="D643" s="158" t="s">
        <v>2313</v>
      </c>
      <c r="E643" s="157">
        <v>45</v>
      </c>
      <c r="F643" s="157">
        <v>0</v>
      </c>
      <c r="G643" s="157" t="s">
        <v>1626</v>
      </c>
      <c r="H643" s="158" t="s">
        <v>799</v>
      </c>
      <c r="I643" s="159" t="s">
        <v>1627</v>
      </c>
      <c r="J643" s="160" t="s">
        <v>451</v>
      </c>
    </row>
    <row r="644" spans="1:10" ht="25.5">
      <c r="A644" s="155">
        <v>183</v>
      </c>
      <c r="B644" s="167">
        <v>28327</v>
      </c>
      <c r="C644" s="167" t="str">
        <f t="shared" si="10"/>
        <v>28327N01</v>
      </c>
      <c r="D644" s="158" t="s">
        <v>2314</v>
      </c>
      <c r="E644" s="157">
        <v>45</v>
      </c>
      <c r="F644" s="157">
        <v>0</v>
      </c>
      <c r="G644" s="157" t="s">
        <v>1626</v>
      </c>
      <c r="H644" s="158" t="s">
        <v>800</v>
      </c>
      <c r="I644" s="159" t="s">
        <v>1627</v>
      </c>
      <c r="J644" s="160" t="s">
        <v>451</v>
      </c>
    </row>
    <row r="645" spans="1:10" ht="25.5">
      <c r="A645" s="155">
        <v>184</v>
      </c>
      <c r="B645" s="167">
        <v>28327</v>
      </c>
      <c r="C645" s="167" t="str">
        <f t="shared" si="10"/>
        <v>28327N02</v>
      </c>
      <c r="D645" s="158" t="s">
        <v>2315</v>
      </c>
      <c r="E645" s="157">
        <v>45</v>
      </c>
      <c r="F645" s="157">
        <v>0</v>
      </c>
      <c r="G645" s="157" t="s">
        <v>1626</v>
      </c>
      <c r="H645" s="158" t="s">
        <v>800</v>
      </c>
      <c r="I645" s="159" t="s">
        <v>1627</v>
      </c>
      <c r="J645" s="160" t="s">
        <v>451</v>
      </c>
    </row>
    <row r="646" spans="1:10" ht="25.5">
      <c r="A646" s="155">
        <v>185</v>
      </c>
      <c r="B646" s="167">
        <v>28327</v>
      </c>
      <c r="C646" s="167" t="str">
        <f t="shared" si="10"/>
        <v>28327N03</v>
      </c>
      <c r="D646" s="158" t="s">
        <v>2316</v>
      </c>
      <c r="E646" s="157">
        <v>45</v>
      </c>
      <c r="F646" s="157">
        <v>0</v>
      </c>
      <c r="G646" s="157" t="s">
        <v>1626</v>
      </c>
      <c r="H646" s="158" t="s">
        <v>800</v>
      </c>
      <c r="I646" s="159" t="s">
        <v>1627</v>
      </c>
      <c r="J646" s="160" t="s">
        <v>451</v>
      </c>
    </row>
    <row r="647" spans="1:10" s="68" customFormat="1">
      <c r="A647" s="155">
        <v>186</v>
      </c>
      <c r="B647" s="167">
        <v>28327</v>
      </c>
      <c r="C647" s="167" t="str">
        <f t="shared" si="10"/>
        <v>28327N04</v>
      </c>
      <c r="D647" s="158" t="s">
        <v>2317</v>
      </c>
      <c r="E647" s="157">
        <v>45</v>
      </c>
      <c r="F647" s="157">
        <v>0</v>
      </c>
      <c r="G647" s="157" t="s">
        <v>1626</v>
      </c>
      <c r="H647" s="158" t="s">
        <v>799</v>
      </c>
      <c r="I647" s="159" t="s">
        <v>1627</v>
      </c>
      <c r="J647" s="160" t="s">
        <v>451</v>
      </c>
    </row>
    <row r="648" spans="1:10" ht="25.5">
      <c r="A648" s="155">
        <v>187</v>
      </c>
      <c r="B648" s="167">
        <v>28327</v>
      </c>
      <c r="C648" s="167" t="str">
        <f t="shared" si="10"/>
        <v>28327N05</v>
      </c>
      <c r="D648" s="158" t="s">
        <v>2318</v>
      </c>
      <c r="E648" s="157">
        <v>45</v>
      </c>
      <c r="F648" s="157">
        <v>0</v>
      </c>
      <c r="G648" s="157" t="s">
        <v>1626</v>
      </c>
      <c r="H648" s="158" t="s">
        <v>800</v>
      </c>
      <c r="I648" s="159" t="s">
        <v>1627</v>
      </c>
      <c r="J648" s="160" t="s">
        <v>451</v>
      </c>
    </row>
    <row r="649" spans="1:10" ht="25.5">
      <c r="A649" s="155">
        <v>188</v>
      </c>
      <c r="B649" s="167">
        <v>28327</v>
      </c>
      <c r="C649" s="167" t="str">
        <f t="shared" si="10"/>
        <v>28327N06</v>
      </c>
      <c r="D649" s="158" t="s">
        <v>2319</v>
      </c>
      <c r="E649" s="157">
        <v>45</v>
      </c>
      <c r="F649" s="157">
        <v>0</v>
      </c>
      <c r="G649" s="157" t="s">
        <v>1626</v>
      </c>
      <c r="H649" s="158" t="s">
        <v>846</v>
      </c>
      <c r="I649" s="159" t="s">
        <v>1627</v>
      </c>
      <c r="J649" s="160" t="s">
        <v>451</v>
      </c>
    </row>
    <row r="650" spans="1:10">
      <c r="A650" s="155">
        <v>189</v>
      </c>
      <c r="B650" s="167">
        <v>28327</v>
      </c>
      <c r="C650" s="167" t="str">
        <f t="shared" si="10"/>
        <v>28327N07</v>
      </c>
      <c r="D650" s="158" t="s">
        <v>2320</v>
      </c>
      <c r="E650" s="157">
        <v>45</v>
      </c>
      <c r="F650" s="157">
        <v>0</v>
      </c>
      <c r="G650" s="157" t="s">
        <v>1626</v>
      </c>
      <c r="H650" s="158" t="s">
        <v>799</v>
      </c>
      <c r="I650" s="159" t="s">
        <v>1627</v>
      </c>
      <c r="J650" s="160" t="s">
        <v>451</v>
      </c>
    </row>
    <row r="651" spans="1:10" ht="25.5">
      <c r="A651" s="155">
        <v>190</v>
      </c>
      <c r="B651" s="167">
        <v>28327</v>
      </c>
      <c r="C651" s="167" t="str">
        <f t="shared" si="10"/>
        <v>28327N08</v>
      </c>
      <c r="D651" s="158" t="s">
        <v>2321</v>
      </c>
      <c r="E651" s="157">
        <v>45</v>
      </c>
      <c r="F651" s="157">
        <v>0</v>
      </c>
      <c r="G651" s="157" t="s">
        <v>1626</v>
      </c>
      <c r="H651" s="158" t="s">
        <v>846</v>
      </c>
      <c r="I651" s="159" t="s">
        <v>1627</v>
      </c>
      <c r="J651" s="160" t="s">
        <v>451</v>
      </c>
    </row>
    <row r="652" spans="1:10" ht="25.5">
      <c r="A652" s="155">
        <v>191</v>
      </c>
      <c r="B652" s="167">
        <v>28108</v>
      </c>
      <c r="C652" s="167" t="str">
        <f t="shared" si="10"/>
        <v>28108N01</v>
      </c>
      <c r="D652" s="158" t="s">
        <v>2322</v>
      </c>
      <c r="E652" s="157">
        <v>50</v>
      </c>
      <c r="F652" s="157">
        <v>0</v>
      </c>
      <c r="G652" s="157" t="s">
        <v>1626</v>
      </c>
      <c r="H652" s="158" t="s">
        <v>2323</v>
      </c>
      <c r="I652" s="159" t="s">
        <v>1627</v>
      </c>
      <c r="J652" s="160" t="s">
        <v>553</v>
      </c>
    </row>
    <row r="653" spans="1:10" ht="25.5">
      <c r="A653" s="155">
        <v>192</v>
      </c>
      <c r="B653" s="167">
        <v>28108</v>
      </c>
      <c r="C653" s="167" t="str">
        <f t="shared" si="10"/>
        <v>28108N02</v>
      </c>
      <c r="D653" s="158" t="s">
        <v>2324</v>
      </c>
      <c r="E653" s="157">
        <v>50</v>
      </c>
      <c r="F653" s="157">
        <v>0</v>
      </c>
      <c r="G653" s="157" t="s">
        <v>1626</v>
      </c>
      <c r="H653" s="158" t="s">
        <v>569</v>
      </c>
      <c r="I653" s="159" t="s">
        <v>1627</v>
      </c>
      <c r="J653" s="160" t="s">
        <v>553</v>
      </c>
    </row>
    <row r="654" spans="1:10" ht="25.5">
      <c r="A654" s="155">
        <v>193</v>
      </c>
      <c r="B654" s="167">
        <v>28108</v>
      </c>
      <c r="C654" s="167" t="str">
        <f t="shared" si="10"/>
        <v>28108N03</v>
      </c>
      <c r="D654" s="158" t="s">
        <v>2325</v>
      </c>
      <c r="E654" s="157">
        <v>50</v>
      </c>
      <c r="F654" s="157">
        <v>0</v>
      </c>
      <c r="G654" s="157" t="s">
        <v>1626</v>
      </c>
      <c r="H654" s="158" t="s">
        <v>2323</v>
      </c>
      <c r="I654" s="159" t="s">
        <v>1627</v>
      </c>
      <c r="J654" s="160" t="s">
        <v>553</v>
      </c>
    </row>
    <row r="655" spans="1:10">
      <c r="A655" s="155">
        <v>194</v>
      </c>
      <c r="B655" s="167">
        <v>28108</v>
      </c>
      <c r="C655" s="167" t="str">
        <f t="shared" si="10"/>
        <v>28108N04</v>
      </c>
      <c r="D655" s="158" t="s">
        <v>2326</v>
      </c>
      <c r="E655" s="157">
        <v>50</v>
      </c>
      <c r="F655" s="157">
        <v>0</v>
      </c>
      <c r="G655" s="157" t="s">
        <v>1626</v>
      </c>
      <c r="H655" s="158" t="s">
        <v>679</v>
      </c>
      <c r="I655" s="159" t="s">
        <v>1627</v>
      </c>
      <c r="J655" s="160" t="s">
        <v>553</v>
      </c>
    </row>
    <row r="656" spans="1:10" ht="25.5">
      <c r="A656" s="155">
        <v>195</v>
      </c>
      <c r="B656" s="167">
        <v>28108</v>
      </c>
      <c r="C656" s="167" t="str">
        <f t="shared" si="10"/>
        <v>28108N05</v>
      </c>
      <c r="D656" s="158" t="s">
        <v>2327</v>
      </c>
      <c r="E656" s="157">
        <v>50</v>
      </c>
      <c r="F656" s="157">
        <v>0</v>
      </c>
      <c r="G656" s="157" t="s">
        <v>1626</v>
      </c>
      <c r="H656" s="158" t="s">
        <v>696</v>
      </c>
      <c r="I656" s="159" t="s">
        <v>1627</v>
      </c>
      <c r="J656" s="160" t="s">
        <v>553</v>
      </c>
    </row>
    <row r="657" spans="1:10" s="68" customFormat="1" ht="25.5">
      <c r="A657" s="155">
        <v>196</v>
      </c>
      <c r="B657" s="167">
        <v>28108</v>
      </c>
      <c r="C657" s="167" t="str">
        <f t="shared" si="10"/>
        <v>28108N06</v>
      </c>
      <c r="D657" s="158" t="s">
        <v>2328</v>
      </c>
      <c r="E657" s="157">
        <v>50</v>
      </c>
      <c r="F657" s="157">
        <v>0</v>
      </c>
      <c r="G657" s="157" t="s">
        <v>1626</v>
      </c>
      <c r="H657" s="158" t="s">
        <v>695</v>
      </c>
      <c r="I657" s="159" t="s">
        <v>1627</v>
      </c>
      <c r="J657" s="160" t="s">
        <v>553</v>
      </c>
    </row>
    <row r="658" spans="1:10" ht="25.5">
      <c r="A658" s="155">
        <v>197</v>
      </c>
      <c r="B658" s="167">
        <v>28108</v>
      </c>
      <c r="C658" s="167" t="str">
        <f t="shared" si="10"/>
        <v>28108N07</v>
      </c>
      <c r="D658" s="158" t="s">
        <v>2329</v>
      </c>
      <c r="E658" s="157">
        <v>50</v>
      </c>
      <c r="F658" s="157">
        <v>0</v>
      </c>
      <c r="G658" s="157" t="s">
        <v>1626</v>
      </c>
      <c r="H658" s="158" t="s">
        <v>718</v>
      </c>
      <c r="I658" s="159" t="s">
        <v>1627</v>
      </c>
      <c r="J658" s="160" t="s">
        <v>553</v>
      </c>
    </row>
    <row r="659" spans="1:10" ht="25.5">
      <c r="A659" s="155">
        <v>198</v>
      </c>
      <c r="B659" s="167">
        <v>28108</v>
      </c>
      <c r="C659" s="167" t="str">
        <f t="shared" si="10"/>
        <v>28108N08</v>
      </c>
      <c r="D659" s="158" t="s">
        <v>2330</v>
      </c>
      <c r="E659" s="157">
        <v>50</v>
      </c>
      <c r="F659" s="157">
        <v>0</v>
      </c>
      <c r="G659" s="157" t="s">
        <v>1626</v>
      </c>
      <c r="H659" s="158" t="s">
        <v>696</v>
      </c>
      <c r="I659" s="159" t="s">
        <v>1627</v>
      </c>
      <c r="J659" s="160" t="s">
        <v>553</v>
      </c>
    </row>
    <row r="660" spans="1:10" ht="25.5">
      <c r="A660" s="155">
        <v>199</v>
      </c>
      <c r="B660" s="167">
        <v>28108</v>
      </c>
      <c r="C660" s="167" t="str">
        <f t="shared" si="10"/>
        <v>28108N09</v>
      </c>
      <c r="D660" s="158" t="s">
        <v>2331</v>
      </c>
      <c r="E660" s="157">
        <v>50</v>
      </c>
      <c r="F660" s="157">
        <v>0</v>
      </c>
      <c r="G660" s="157" t="s">
        <v>1626</v>
      </c>
      <c r="H660" s="158" t="s">
        <v>2323</v>
      </c>
      <c r="I660" s="159" t="s">
        <v>1627</v>
      </c>
      <c r="J660" s="160" t="s">
        <v>553</v>
      </c>
    </row>
    <row r="661" spans="1:10" ht="25.5">
      <c r="A661" s="155">
        <v>200</v>
      </c>
      <c r="B661" s="167">
        <v>28108</v>
      </c>
      <c r="C661" s="167" t="str">
        <f t="shared" si="10"/>
        <v>28108N10</v>
      </c>
      <c r="D661" s="158" t="s">
        <v>2332</v>
      </c>
      <c r="E661" s="157">
        <v>50</v>
      </c>
      <c r="F661" s="157">
        <v>0</v>
      </c>
      <c r="G661" s="157" t="s">
        <v>1626</v>
      </c>
      <c r="H661" s="158" t="s">
        <v>695</v>
      </c>
      <c r="I661" s="159" t="s">
        <v>1627</v>
      </c>
      <c r="J661" s="160" t="s">
        <v>553</v>
      </c>
    </row>
    <row r="662" spans="1:10">
      <c r="A662" s="155">
        <v>201</v>
      </c>
      <c r="B662" s="167">
        <v>28108</v>
      </c>
      <c r="C662" s="167" t="str">
        <f t="shared" si="10"/>
        <v>28108N11</v>
      </c>
      <c r="D662" s="158" t="s">
        <v>2333</v>
      </c>
      <c r="E662" s="157">
        <v>50</v>
      </c>
      <c r="F662" s="157">
        <v>0</v>
      </c>
      <c r="G662" s="157" t="s">
        <v>1626</v>
      </c>
      <c r="H662" s="158" t="s">
        <v>2183</v>
      </c>
      <c r="I662" s="159" t="s">
        <v>1627</v>
      </c>
      <c r="J662" s="160" t="s">
        <v>553</v>
      </c>
    </row>
    <row r="663" spans="1:10">
      <c r="A663" s="155">
        <v>202</v>
      </c>
      <c r="B663" s="167">
        <v>28108</v>
      </c>
      <c r="C663" s="167" t="str">
        <f t="shared" si="10"/>
        <v>28108N12</v>
      </c>
      <c r="D663" s="158" t="s">
        <v>2334</v>
      </c>
      <c r="E663" s="157">
        <v>50</v>
      </c>
      <c r="F663" s="157">
        <v>0</v>
      </c>
      <c r="G663" s="157" t="s">
        <v>1626</v>
      </c>
      <c r="H663" s="158" t="s">
        <v>2183</v>
      </c>
      <c r="I663" s="159" t="s">
        <v>1627</v>
      </c>
      <c r="J663" s="160" t="s">
        <v>553</v>
      </c>
    </row>
    <row r="664" spans="1:10" ht="25.5">
      <c r="A664" s="155">
        <v>203</v>
      </c>
      <c r="B664" s="167">
        <v>28108</v>
      </c>
      <c r="C664" s="167" t="str">
        <f t="shared" si="10"/>
        <v>28108N13</v>
      </c>
      <c r="D664" s="158" t="s">
        <v>2335</v>
      </c>
      <c r="E664" s="157">
        <v>50</v>
      </c>
      <c r="F664" s="157">
        <v>0</v>
      </c>
      <c r="G664" s="157" t="s">
        <v>1626</v>
      </c>
      <c r="H664" s="158" t="s">
        <v>2174</v>
      </c>
      <c r="I664" s="159" t="s">
        <v>1627</v>
      </c>
      <c r="J664" s="160" t="s">
        <v>553</v>
      </c>
    </row>
    <row r="665" spans="1:10" ht="25.5">
      <c r="A665" s="155">
        <v>204</v>
      </c>
      <c r="B665" s="167">
        <v>28108</v>
      </c>
      <c r="C665" s="167" t="str">
        <f t="shared" si="10"/>
        <v>28108N14</v>
      </c>
      <c r="D665" s="158" t="s">
        <v>2336</v>
      </c>
      <c r="E665" s="157">
        <v>50</v>
      </c>
      <c r="F665" s="157">
        <v>0</v>
      </c>
      <c r="G665" s="157" t="s">
        <v>1626</v>
      </c>
      <c r="H665" s="158" t="s">
        <v>2174</v>
      </c>
      <c r="I665" s="159" t="s">
        <v>1627</v>
      </c>
      <c r="J665" s="160" t="s">
        <v>553</v>
      </c>
    </row>
    <row r="666" spans="1:10" s="68" customFormat="1" ht="25.5">
      <c r="A666" s="155">
        <v>205</v>
      </c>
      <c r="B666" s="167">
        <v>28108</v>
      </c>
      <c r="C666" s="167" t="str">
        <f t="shared" si="10"/>
        <v>28108N15</v>
      </c>
      <c r="D666" s="158" t="s">
        <v>2337</v>
      </c>
      <c r="E666" s="157">
        <v>50</v>
      </c>
      <c r="F666" s="157">
        <v>0</v>
      </c>
      <c r="G666" s="157" t="s">
        <v>1626</v>
      </c>
      <c r="H666" s="158" t="s">
        <v>2323</v>
      </c>
      <c r="I666" s="159" t="s">
        <v>1627</v>
      </c>
      <c r="J666" s="160" t="s">
        <v>553</v>
      </c>
    </row>
    <row r="667" spans="1:10" ht="25.5">
      <c r="A667" s="155">
        <v>206</v>
      </c>
      <c r="B667" s="167">
        <v>28108</v>
      </c>
      <c r="C667" s="167" t="str">
        <f t="shared" si="10"/>
        <v>28108N16</v>
      </c>
      <c r="D667" s="158" t="s">
        <v>2338</v>
      </c>
      <c r="E667" s="157">
        <v>50</v>
      </c>
      <c r="F667" s="157">
        <v>0</v>
      </c>
      <c r="G667" s="157" t="s">
        <v>1626</v>
      </c>
      <c r="H667" s="158" t="s">
        <v>569</v>
      </c>
      <c r="I667" s="159" t="s">
        <v>1627</v>
      </c>
      <c r="J667" s="160" t="s">
        <v>553</v>
      </c>
    </row>
    <row r="668" spans="1:10">
      <c r="A668" s="155">
        <v>207</v>
      </c>
      <c r="B668" s="167">
        <v>28108</v>
      </c>
      <c r="C668" s="167" t="str">
        <f t="shared" si="10"/>
        <v>28108N17</v>
      </c>
      <c r="D668" s="158" t="s">
        <v>2339</v>
      </c>
      <c r="E668" s="157">
        <v>50</v>
      </c>
      <c r="F668" s="157">
        <v>0</v>
      </c>
      <c r="G668" s="157" t="s">
        <v>1626</v>
      </c>
      <c r="H668" s="158" t="s">
        <v>679</v>
      </c>
      <c r="I668" s="159" t="s">
        <v>1627</v>
      </c>
      <c r="J668" s="160" t="s">
        <v>553</v>
      </c>
    </row>
    <row r="669" spans="1:10" ht="25.5">
      <c r="A669" s="155">
        <v>208</v>
      </c>
      <c r="B669" s="167">
        <v>28108</v>
      </c>
      <c r="C669" s="167" t="str">
        <f t="shared" si="10"/>
        <v>28108N18</v>
      </c>
      <c r="D669" s="158" t="s">
        <v>2340</v>
      </c>
      <c r="E669" s="157">
        <v>50</v>
      </c>
      <c r="F669" s="157">
        <v>0</v>
      </c>
      <c r="G669" s="157" t="s">
        <v>1626</v>
      </c>
      <c r="H669" s="158" t="s">
        <v>2174</v>
      </c>
      <c r="I669" s="159" t="s">
        <v>1627</v>
      </c>
      <c r="J669" s="160" t="s">
        <v>553</v>
      </c>
    </row>
    <row r="670" spans="1:10" ht="25.5">
      <c r="A670" s="155">
        <v>209</v>
      </c>
      <c r="B670" s="167">
        <v>28108</v>
      </c>
      <c r="C670" s="167" t="str">
        <f t="shared" si="10"/>
        <v>28108N19</v>
      </c>
      <c r="D670" s="158" t="s">
        <v>2341</v>
      </c>
      <c r="E670" s="157">
        <v>50</v>
      </c>
      <c r="F670" s="157">
        <v>0</v>
      </c>
      <c r="G670" s="157" t="s">
        <v>1626</v>
      </c>
      <c r="H670" s="158" t="s">
        <v>2174</v>
      </c>
      <c r="I670" s="159" t="s">
        <v>1627</v>
      </c>
      <c r="J670" s="160" t="s">
        <v>553</v>
      </c>
    </row>
    <row r="671" spans="1:10" ht="25.5">
      <c r="A671" s="155">
        <v>210</v>
      </c>
      <c r="B671" s="167">
        <v>28108</v>
      </c>
      <c r="C671" s="167" t="str">
        <f t="shared" si="10"/>
        <v>28108N20</v>
      </c>
      <c r="D671" s="158" t="s">
        <v>2342</v>
      </c>
      <c r="E671" s="157">
        <v>50</v>
      </c>
      <c r="F671" s="157">
        <v>0</v>
      </c>
      <c r="G671" s="157" t="s">
        <v>1626</v>
      </c>
      <c r="H671" s="158" t="s">
        <v>718</v>
      </c>
      <c r="I671" s="159" t="s">
        <v>1627</v>
      </c>
      <c r="J671" s="160" t="s">
        <v>553</v>
      </c>
    </row>
    <row r="672" spans="1:10" ht="25.5">
      <c r="A672" s="155">
        <v>211</v>
      </c>
      <c r="B672" s="167">
        <v>28108</v>
      </c>
      <c r="C672" s="167" t="str">
        <f t="shared" si="10"/>
        <v>28108N21</v>
      </c>
      <c r="D672" s="158" t="s">
        <v>2343</v>
      </c>
      <c r="E672" s="157">
        <v>50</v>
      </c>
      <c r="F672" s="157">
        <v>0</v>
      </c>
      <c r="G672" s="157" t="s">
        <v>1626</v>
      </c>
      <c r="H672" s="158" t="s">
        <v>569</v>
      </c>
      <c r="I672" s="159" t="s">
        <v>1627</v>
      </c>
      <c r="J672" s="160" t="s">
        <v>553</v>
      </c>
    </row>
    <row r="673" spans="1:10" ht="25.5">
      <c r="A673" s="155">
        <v>212</v>
      </c>
      <c r="B673" s="167">
        <v>28108</v>
      </c>
      <c r="C673" s="167" t="str">
        <f t="shared" si="10"/>
        <v>28108N22</v>
      </c>
      <c r="D673" s="158" t="s">
        <v>2344</v>
      </c>
      <c r="E673" s="157">
        <v>50</v>
      </c>
      <c r="F673" s="157">
        <v>0</v>
      </c>
      <c r="G673" s="157" t="s">
        <v>1626</v>
      </c>
      <c r="H673" s="158" t="s">
        <v>2323</v>
      </c>
      <c r="I673" s="159" t="s">
        <v>1627</v>
      </c>
      <c r="J673" s="160" t="s">
        <v>553</v>
      </c>
    </row>
    <row r="674" spans="1:10">
      <c r="A674" s="155">
        <v>213</v>
      </c>
      <c r="B674" s="167">
        <v>28108</v>
      </c>
      <c r="C674" s="167" t="str">
        <f t="shared" si="10"/>
        <v>28108N23</v>
      </c>
      <c r="D674" s="158" t="s">
        <v>2345</v>
      </c>
      <c r="E674" s="157">
        <v>50</v>
      </c>
      <c r="F674" s="157">
        <v>0</v>
      </c>
      <c r="G674" s="157" t="s">
        <v>1626</v>
      </c>
      <c r="H674" s="158" t="s">
        <v>2183</v>
      </c>
      <c r="I674" s="159" t="s">
        <v>1627</v>
      </c>
      <c r="J674" s="160" t="s">
        <v>553</v>
      </c>
    </row>
    <row r="675" spans="1:10">
      <c r="A675" s="155">
        <v>214</v>
      </c>
      <c r="B675" s="167">
        <v>28108</v>
      </c>
      <c r="C675" s="167" t="str">
        <f t="shared" si="10"/>
        <v>28108N24</v>
      </c>
      <c r="D675" s="158" t="s">
        <v>2346</v>
      </c>
      <c r="E675" s="157">
        <v>50</v>
      </c>
      <c r="F675" s="157">
        <v>0</v>
      </c>
      <c r="G675" s="157" t="s">
        <v>1626</v>
      </c>
      <c r="H675" s="158" t="s">
        <v>2183</v>
      </c>
      <c r="I675" s="159" t="s">
        <v>1627</v>
      </c>
      <c r="J675" s="160" t="s">
        <v>553</v>
      </c>
    </row>
    <row r="676" spans="1:10" s="68" customFormat="1">
      <c r="A676" s="155">
        <v>215</v>
      </c>
      <c r="B676" s="167">
        <v>28340</v>
      </c>
      <c r="C676" s="167" t="str">
        <f t="shared" si="10"/>
        <v>28340N01</v>
      </c>
      <c r="D676" s="158" t="s">
        <v>2347</v>
      </c>
      <c r="E676" s="157">
        <v>60</v>
      </c>
      <c r="F676" s="157">
        <v>0</v>
      </c>
      <c r="G676" s="157" t="s">
        <v>1626</v>
      </c>
      <c r="H676" s="158" t="s">
        <v>820</v>
      </c>
      <c r="I676" s="159" t="s">
        <v>1627</v>
      </c>
      <c r="J676" s="160" t="s">
        <v>334</v>
      </c>
    </row>
    <row r="677" spans="1:10" ht="25.5">
      <c r="A677" s="155">
        <v>216</v>
      </c>
      <c r="B677" s="167">
        <v>28340</v>
      </c>
      <c r="C677" s="167" t="str">
        <f t="shared" si="10"/>
        <v>28340N02</v>
      </c>
      <c r="D677" s="158" t="s">
        <v>2348</v>
      </c>
      <c r="E677" s="157">
        <v>45</v>
      </c>
      <c r="F677" s="157">
        <v>0</v>
      </c>
      <c r="G677" s="157" t="s">
        <v>1626</v>
      </c>
      <c r="H677" s="158" t="s">
        <v>678</v>
      </c>
      <c r="I677" s="159" t="s">
        <v>1627</v>
      </c>
      <c r="J677" s="160" t="s">
        <v>301</v>
      </c>
    </row>
    <row r="678" spans="1:10" ht="25.5">
      <c r="A678" s="155">
        <v>217</v>
      </c>
      <c r="B678" s="167">
        <v>15131</v>
      </c>
      <c r="C678" s="167" t="str">
        <f t="shared" si="10"/>
        <v>15131N01</v>
      </c>
      <c r="D678" s="158" t="s">
        <v>2349</v>
      </c>
      <c r="E678" s="157">
        <v>60</v>
      </c>
      <c r="F678" s="157">
        <v>0</v>
      </c>
      <c r="G678" s="157" t="s">
        <v>1626</v>
      </c>
      <c r="H678" s="158" t="s">
        <v>724</v>
      </c>
      <c r="I678" s="159" t="s">
        <v>1627</v>
      </c>
      <c r="J678" s="160" t="s">
        <v>334</v>
      </c>
    </row>
    <row r="679" spans="1:10" ht="25.5">
      <c r="A679" s="155">
        <v>218</v>
      </c>
      <c r="B679" s="167">
        <v>15131</v>
      </c>
      <c r="C679" s="167" t="str">
        <f t="shared" si="10"/>
        <v>15131N02</v>
      </c>
      <c r="D679" s="158" t="s">
        <v>2350</v>
      </c>
      <c r="E679" s="157">
        <v>60</v>
      </c>
      <c r="F679" s="157">
        <v>0</v>
      </c>
      <c r="G679" s="157" t="s">
        <v>1626</v>
      </c>
      <c r="H679" s="158" t="s">
        <v>724</v>
      </c>
      <c r="I679" s="159" t="s">
        <v>1627</v>
      </c>
      <c r="J679" s="160" t="s">
        <v>334</v>
      </c>
    </row>
    <row r="680" spans="1:10" ht="25.5">
      <c r="A680" s="155">
        <v>219</v>
      </c>
      <c r="B680" s="167">
        <v>15131</v>
      </c>
      <c r="C680" s="167" t="str">
        <f t="shared" si="10"/>
        <v>15131N03</v>
      </c>
      <c r="D680" s="158" t="s">
        <v>2351</v>
      </c>
      <c r="E680" s="157">
        <v>60</v>
      </c>
      <c r="F680" s="157">
        <v>0</v>
      </c>
      <c r="G680" s="157" t="s">
        <v>1626</v>
      </c>
      <c r="H680" s="158" t="s">
        <v>722</v>
      </c>
      <c r="I680" s="159" t="s">
        <v>1627</v>
      </c>
      <c r="J680" s="160" t="s">
        <v>334</v>
      </c>
    </row>
    <row r="681" spans="1:10" ht="25.5">
      <c r="A681" s="155">
        <v>220</v>
      </c>
      <c r="B681" s="167">
        <v>15131</v>
      </c>
      <c r="C681" s="167" t="str">
        <f t="shared" si="10"/>
        <v>15131N05</v>
      </c>
      <c r="D681" s="158" t="s">
        <v>2352</v>
      </c>
      <c r="E681" s="157">
        <v>60</v>
      </c>
      <c r="F681" s="157">
        <v>0</v>
      </c>
      <c r="G681" s="157" t="s">
        <v>1626</v>
      </c>
      <c r="H681" s="158" t="s">
        <v>722</v>
      </c>
      <c r="I681" s="159" t="s">
        <v>1627</v>
      </c>
      <c r="J681" s="160" t="s">
        <v>334</v>
      </c>
    </row>
    <row r="682" spans="1:10" ht="25.5">
      <c r="A682" s="155">
        <v>221</v>
      </c>
      <c r="B682" s="167">
        <v>15134</v>
      </c>
      <c r="C682" s="167" t="str">
        <f t="shared" si="10"/>
        <v>15134N01</v>
      </c>
      <c r="D682" s="158" t="s">
        <v>2353</v>
      </c>
      <c r="E682" s="157">
        <v>45</v>
      </c>
      <c r="F682" s="157">
        <v>0</v>
      </c>
      <c r="G682" s="157" t="s">
        <v>1626</v>
      </c>
      <c r="H682" s="158" t="s">
        <v>715</v>
      </c>
      <c r="I682" s="159" t="s">
        <v>1627</v>
      </c>
      <c r="J682" s="160" t="s">
        <v>334</v>
      </c>
    </row>
    <row r="683" spans="1:10" s="68" customFormat="1" ht="25.5">
      <c r="A683" s="155">
        <v>222</v>
      </c>
      <c r="B683" s="167">
        <v>15134</v>
      </c>
      <c r="C683" s="167" t="str">
        <f t="shared" si="10"/>
        <v>15134N02</v>
      </c>
      <c r="D683" s="158" t="s">
        <v>2354</v>
      </c>
      <c r="E683" s="157">
        <v>45</v>
      </c>
      <c r="F683" s="157">
        <v>0</v>
      </c>
      <c r="G683" s="157" t="s">
        <v>1626</v>
      </c>
      <c r="H683" s="158" t="s">
        <v>715</v>
      </c>
      <c r="I683" s="159" t="s">
        <v>1627</v>
      </c>
      <c r="J683" s="160" t="s">
        <v>334</v>
      </c>
    </row>
    <row r="684" spans="1:10" ht="25.5">
      <c r="A684" s="155">
        <v>223</v>
      </c>
      <c r="B684" s="167">
        <v>15636</v>
      </c>
      <c r="C684" s="167" t="str">
        <f t="shared" si="10"/>
        <v>15636N06</v>
      </c>
      <c r="D684" s="158" t="s">
        <v>2355</v>
      </c>
      <c r="E684" s="157">
        <v>50</v>
      </c>
      <c r="F684" s="157">
        <v>0</v>
      </c>
      <c r="G684" s="157" t="s">
        <v>1626</v>
      </c>
      <c r="H684" s="158" t="s">
        <v>817</v>
      </c>
      <c r="I684" s="159" t="s">
        <v>1627</v>
      </c>
      <c r="J684" s="160" t="s">
        <v>451</v>
      </c>
    </row>
    <row r="685" spans="1:10" ht="25.5">
      <c r="A685" s="155">
        <v>224</v>
      </c>
      <c r="B685" s="167">
        <v>15636</v>
      </c>
      <c r="C685" s="167" t="str">
        <f t="shared" si="10"/>
        <v>15636N07</v>
      </c>
      <c r="D685" s="158" t="s">
        <v>2356</v>
      </c>
      <c r="E685" s="157">
        <v>50</v>
      </c>
      <c r="F685" s="157">
        <v>0</v>
      </c>
      <c r="G685" s="157" t="s">
        <v>1626</v>
      </c>
      <c r="H685" s="158" t="s">
        <v>656</v>
      </c>
      <c r="I685" s="159" t="s">
        <v>1627</v>
      </c>
      <c r="J685" s="160" t="s">
        <v>451</v>
      </c>
    </row>
    <row r="686" spans="1:10" ht="25.5">
      <c r="A686" s="155">
        <v>225</v>
      </c>
      <c r="B686" s="167">
        <v>15636</v>
      </c>
      <c r="C686" s="167" t="str">
        <f t="shared" si="10"/>
        <v>15636N08</v>
      </c>
      <c r="D686" s="158" t="s">
        <v>2357</v>
      </c>
      <c r="E686" s="157">
        <v>50</v>
      </c>
      <c r="F686" s="157">
        <v>0</v>
      </c>
      <c r="G686" s="157" t="s">
        <v>1626</v>
      </c>
      <c r="H686" s="158" t="s">
        <v>817</v>
      </c>
      <c r="I686" s="159" t="s">
        <v>1627</v>
      </c>
      <c r="J686" s="160" t="s">
        <v>451</v>
      </c>
    </row>
    <row r="687" spans="1:10" ht="25.5">
      <c r="A687" s="155">
        <v>226</v>
      </c>
      <c r="B687" s="167">
        <v>15636</v>
      </c>
      <c r="C687" s="167" t="str">
        <f t="shared" si="10"/>
        <v>15636N09</v>
      </c>
      <c r="D687" s="158" t="s">
        <v>2358</v>
      </c>
      <c r="E687" s="157">
        <v>50</v>
      </c>
      <c r="F687" s="157">
        <v>0</v>
      </c>
      <c r="G687" s="157" t="s">
        <v>1626</v>
      </c>
      <c r="H687" s="158" t="s">
        <v>656</v>
      </c>
      <c r="I687" s="159" t="s">
        <v>1627</v>
      </c>
      <c r="J687" s="160" t="s">
        <v>451</v>
      </c>
    </row>
    <row r="688" spans="1:10" ht="25.5">
      <c r="A688" s="155">
        <v>227</v>
      </c>
      <c r="B688" s="167">
        <v>15636</v>
      </c>
      <c r="C688" s="167" t="str">
        <f t="shared" si="10"/>
        <v>15636N11</v>
      </c>
      <c r="D688" s="158" t="s">
        <v>2359</v>
      </c>
      <c r="E688" s="157">
        <v>50</v>
      </c>
      <c r="F688" s="157">
        <v>0</v>
      </c>
      <c r="G688" s="157" t="s">
        <v>1626</v>
      </c>
      <c r="H688" s="158" t="s">
        <v>656</v>
      </c>
      <c r="I688" s="159" t="s">
        <v>1627</v>
      </c>
      <c r="J688" s="160" t="s">
        <v>451</v>
      </c>
    </row>
    <row r="689" spans="1:10" ht="25.5">
      <c r="A689" s="155">
        <v>228</v>
      </c>
      <c r="B689" s="167">
        <v>15636</v>
      </c>
      <c r="C689" s="167" t="str">
        <f t="shared" si="10"/>
        <v>15636N12</v>
      </c>
      <c r="D689" s="158" t="s">
        <v>2360</v>
      </c>
      <c r="E689" s="157">
        <v>50</v>
      </c>
      <c r="F689" s="157">
        <v>0</v>
      </c>
      <c r="G689" s="157" t="s">
        <v>1626</v>
      </c>
      <c r="H689" s="158" t="s">
        <v>765</v>
      </c>
      <c r="I689" s="159" t="s">
        <v>1627</v>
      </c>
      <c r="J689" s="160" t="s">
        <v>451</v>
      </c>
    </row>
    <row r="690" spans="1:10" ht="25.5">
      <c r="A690" s="155">
        <v>229</v>
      </c>
      <c r="B690" s="167">
        <v>15636</v>
      </c>
      <c r="C690" s="167" t="str">
        <f t="shared" si="10"/>
        <v>15636N13</v>
      </c>
      <c r="D690" s="158" t="s">
        <v>2361</v>
      </c>
      <c r="E690" s="157">
        <v>50</v>
      </c>
      <c r="F690" s="157">
        <v>0</v>
      </c>
      <c r="G690" s="157" t="s">
        <v>1626</v>
      </c>
      <c r="H690" s="158" t="s">
        <v>817</v>
      </c>
      <c r="I690" s="159" t="s">
        <v>1627</v>
      </c>
      <c r="J690" s="160" t="s">
        <v>451</v>
      </c>
    </row>
    <row r="691" spans="1:10">
      <c r="A691" s="155">
        <v>230</v>
      </c>
      <c r="B691" s="167">
        <v>15217</v>
      </c>
      <c r="C691" s="167" t="str">
        <f t="shared" si="10"/>
        <v>15217N01</v>
      </c>
      <c r="D691" s="158" t="s">
        <v>2362</v>
      </c>
      <c r="E691" s="157">
        <v>35</v>
      </c>
      <c r="F691" s="157">
        <v>0</v>
      </c>
      <c r="G691" s="157" t="s">
        <v>1626</v>
      </c>
      <c r="H691" s="158" t="s">
        <v>657</v>
      </c>
      <c r="I691" s="159" t="s">
        <v>1627</v>
      </c>
      <c r="J691" s="160" t="s">
        <v>451</v>
      </c>
    </row>
    <row r="692" spans="1:10">
      <c r="A692" s="155">
        <v>231</v>
      </c>
      <c r="B692" s="167">
        <v>15217</v>
      </c>
      <c r="C692" s="167" t="str">
        <f t="shared" si="10"/>
        <v>15217N02</v>
      </c>
      <c r="D692" s="158" t="s">
        <v>2363</v>
      </c>
      <c r="E692" s="157">
        <v>35</v>
      </c>
      <c r="F692" s="157">
        <v>0</v>
      </c>
      <c r="G692" s="157" t="s">
        <v>1626</v>
      </c>
      <c r="H692" s="158" t="s">
        <v>657</v>
      </c>
      <c r="I692" s="159" t="s">
        <v>1627</v>
      </c>
      <c r="J692" s="160" t="s">
        <v>451</v>
      </c>
    </row>
    <row r="693" spans="1:10">
      <c r="A693" s="155">
        <v>232</v>
      </c>
      <c r="B693" s="167">
        <v>28315</v>
      </c>
      <c r="C693" s="167" t="str">
        <f t="shared" si="10"/>
        <v>28315N01</v>
      </c>
      <c r="D693" s="158" t="s">
        <v>2364</v>
      </c>
      <c r="E693" s="157">
        <v>60</v>
      </c>
      <c r="F693" s="157">
        <v>0</v>
      </c>
      <c r="G693" s="157" t="s">
        <v>1626</v>
      </c>
      <c r="H693" s="158" t="s">
        <v>798</v>
      </c>
      <c r="I693" s="159" t="s">
        <v>1627</v>
      </c>
      <c r="J693" s="160" t="s">
        <v>334</v>
      </c>
    </row>
    <row r="694" spans="1:10">
      <c r="A694" s="155">
        <v>233</v>
      </c>
      <c r="B694" s="167">
        <v>15219</v>
      </c>
      <c r="C694" s="167" t="str">
        <f t="shared" si="10"/>
        <v>15219N01</v>
      </c>
      <c r="D694" s="158" t="s">
        <v>2365</v>
      </c>
      <c r="E694" s="157">
        <v>45</v>
      </c>
      <c r="F694" s="157">
        <v>0</v>
      </c>
      <c r="G694" s="157" t="s">
        <v>1626</v>
      </c>
      <c r="H694" s="158" t="s">
        <v>659</v>
      </c>
      <c r="I694" s="159" t="s">
        <v>1627</v>
      </c>
      <c r="J694" s="160" t="s">
        <v>334</v>
      </c>
    </row>
    <row r="695" spans="1:10">
      <c r="A695" s="155">
        <v>234</v>
      </c>
      <c r="B695" s="167">
        <v>15219</v>
      </c>
      <c r="C695" s="167" t="str">
        <f t="shared" si="10"/>
        <v>15219N02</v>
      </c>
      <c r="D695" s="158" t="s">
        <v>2366</v>
      </c>
      <c r="E695" s="157">
        <v>45</v>
      </c>
      <c r="F695" s="157">
        <v>0</v>
      </c>
      <c r="G695" s="157" t="s">
        <v>1626</v>
      </c>
      <c r="H695" s="158" t="s">
        <v>659</v>
      </c>
      <c r="I695" s="159" t="s">
        <v>1627</v>
      </c>
      <c r="J695" s="160" t="s">
        <v>334</v>
      </c>
    </row>
    <row r="696" spans="1:10" ht="25.5">
      <c r="A696" s="155">
        <v>235</v>
      </c>
      <c r="B696" s="156" t="s">
        <v>381</v>
      </c>
      <c r="C696" s="167" t="str">
        <f t="shared" si="10"/>
        <v>15640EN01</v>
      </c>
      <c r="D696" s="158" t="s">
        <v>2367</v>
      </c>
      <c r="E696" s="157">
        <v>40</v>
      </c>
      <c r="F696" s="157">
        <v>0</v>
      </c>
      <c r="G696" s="157" t="s">
        <v>1626</v>
      </c>
      <c r="H696" s="158" t="s">
        <v>622</v>
      </c>
      <c r="I696" s="159" t="s">
        <v>1627</v>
      </c>
      <c r="J696" s="160" t="s">
        <v>451</v>
      </c>
    </row>
    <row r="697" spans="1:10" ht="25.5">
      <c r="A697" s="155">
        <v>236</v>
      </c>
      <c r="B697" s="156" t="s">
        <v>381</v>
      </c>
      <c r="C697" s="167" t="str">
        <f t="shared" si="10"/>
        <v>15640EN02</v>
      </c>
      <c r="D697" s="158" t="s">
        <v>2368</v>
      </c>
      <c r="E697" s="157">
        <v>40</v>
      </c>
      <c r="F697" s="157">
        <v>0</v>
      </c>
      <c r="G697" s="157" t="s">
        <v>1626</v>
      </c>
      <c r="H697" s="158" t="s">
        <v>621</v>
      </c>
      <c r="I697" s="159" t="s">
        <v>1627</v>
      </c>
      <c r="J697" s="160" t="s">
        <v>451</v>
      </c>
    </row>
    <row r="698" spans="1:10" s="68" customFormat="1" ht="25.5">
      <c r="A698" s="155">
        <v>237</v>
      </c>
      <c r="B698" s="156" t="s">
        <v>381</v>
      </c>
      <c r="C698" s="167" t="str">
        <f t="shared" si="10"/>
        <v>15640EN03</v>
      </c>
      <c r="D698" s="158" t="s">
        <v>2369</v>
      </c>
      <c r="E698" s="157">
        <v>40</v>
      </c>
      <c r="F698" s="157">
        <v>0</v>
      </c>
      <c r="G698" s="157" t="s">
        <v>1626</v>
      </c>
      <c r="H698" s="158" t="s">
        <v>622</v>
      </c>
      <c r="I698" s="159" t="s">
        <v>1627</v>
      </c>
      <c r="J698" s="160" t="s">
        <v>451</v>
      </c>
    </row>
    <row r="699" spans="1:10" ht="25.5">
      <c r="A699" s="155">
        <v>238</v>
      </c>
      <c r="B699" s="167">
        <v>15640</v>
      </c>
      <c r="C699" s="167" t="str">
        <f t="shared" si="10"/>
        <v>15640N04</v>
      </c>
      <c r="D699" s="158" t="s">
        <v>2370</v>
      </c>
      <c r="E699" s="157">
        <v>50</v>
      </c>
      <c r="F699" s="157">
        <v>0</v>
      </c>
      <c r="G699" s="157" t="s">
        <v>1626</v>
      </c>
      <c r="H699" s="158" t="s">
        <v>655</v>
      </c>
      <c r="I699" s="159" t="s">
        <v>1675</v>
      </c>
      <c r="J699" s="160" t="s">
        <v>3346</v>
      </c>
    </row>
    <row r="700" spans="1:10" ht="25.5">
      <c r="A700" s="155">
        <v>239</v>
      </c>
      <c r="B700" s="167">
        <v>15640</v>
      </c>
      <c r="C700" s="167" t="str">
        <f t="shared" si="10"/>
        <v>15640N05</v>
      </c>
      <c r="D700" s="158" t="s">
        <v>2371</v>
      </c>
      <c r="E700" s="157">
        <v>50</v>
      </c>
      <c r="F700" s="157">
        <v>0</v>
      </c>
      <c r="G700" s="157" t="s">
        <v>1626</v>
      </c>
      <c r="H700" s="158" t="s">
        <v>2372</v>
      </c>
      <c r="I700" s="159" t="s">
        <v>1675</v>
      </c>
      <c r="J700" s="160" t="s">
        <v>3346</v>
      </c>
    </row>
    <row r="701" spans="1:10" ht="25.5">
      <c r="A701" s="155">
        <v>240</v>
      </c>
      <c r="B701" s="167">
        <v>15640</v>
      </c>
      <c r="C701" s="167" t="str">
        <f t="shared" si="10"/>
        <v>15640N06</v>
      </c>
      <c r="D701" s="158" t="s">
        <v>2373</v>
      </c>
      <c r="E701" s="157">
        <v>50</v>
      </c>
      <c r="F701" s="157">
        <v>0</v>
      </c>
      <c r="G701" s="157" t="s">
        <v>1626</v>
      </c>
      <c r="H701" s="158" t="s">
        <v>622</v>
      </c>
      <c r="I701" s="159" t="s">
        <v>1675</v>
      </c>
      <c r="J701" s="160" t="s">
        <v>3346</v>
      </c>
    </row>
    <row r="702" spans="1:10" ht="25.5">
      <c r="A702" s="155">
        <v>241</v>
      </c>
      <c r="B702" s="167">
        <v>15640</v>
      </c>
      <c r="C702" s="167" t="str">
        <f t="shared" si="10"/>
        <v>15640N07</v>
      </c>
      <c r="D702" s="158" t="s">
        <v>2374</v>
      </c>
      <c r="E702" s="157">
        <v>50</v>
      </c>
      <c r="F702" s="157">
        <v>0</v>
      </c>
      <c r="G702" s="157" t="s">
        <v>1626</v>
      </c>
      <c r="H702" s="158" t="s">
        <v>622</v>
      </c>
      <c r="I702" s="159" t="s">
        <v>1675</v>
      </c>
      <c r="J702" s="160" t="s">
        <v>3346</v>
      </c>
    </row>
    <row r="703" spans="1:10" ht="25.5">
      <c r="A703" s="155">
        <v>242</v>
      </c>
      <c r="B703" s="167">
        <v>15640</v>
      </c>
      <c r="C703" s="167" t="str">
        <f t="shared" si="10"/>
        <v>15640N08</v>
      </c>
      <c r="D703" s="158" t="s">
        <v>2375</v>
      </c>
      <c r="E703" s="157">
        <v>50</v>
      </c>
      <c r="F703" s="157">
        <v>0</v>
      </c>
      <c r="G703" s="157" t="s">
        <v>1626</v>
      </c>
      <c r="H703" s="158" t="s">
        <v>577</v>
      </c>
      <c r="I703" s="159" t="s">
        <v>1675</v>
      </c>
      <c r="J703" s="160" t="s">
        <v>3346</v>
      </c>
    </row>
    <row r="704" spans="1:10" ht="25.5">
      <c r="A704" s="155">
        <v>243</v>
      </c>
      <c r="B704" s="167">
        <v>15640</v>
      </c>
      <c r="C704" s="167" t="str">
        <f t="shared" si="10"/>
        <v>15640N09</v>
      </c>
      <c r="D704" s="158" t="s">
        <v>2376</v>
      </c>
      <c r="E704" s="157">
        <v>50</v>
      </c>
      <c r="F704" s="157">
        <v>0</v>
      </c>
      <c r="G704" s="157" t="s">
        <v>1626</v>
      </c>
      <c r="H704" s="158" t="s">
        <v>655</v>
      </c>
      <c r="I704" s="159" t="s">
        <v>1675</v>
      </c>
      <c r="J704" s="160" t="s">
        <v>3346</v>
      </c>
    </row>
    <row r="705" spans="1:10" ht="25.5">
      <c r="A705" s="155">
        <v>244</v>
      </c>
      <c r="B705" s="167">
        <v>15640</v>
      </c>
      <c r="C705" s="167" t="str">
        <f t="shared" si="10"/>
        <v>15640N10</v>
      </c>
      <c r="D705" s="158" t="s">
        <v>2377</v>
      </c>
      <c r="E705" s="157">
        <v>50</v>
      </c>
      <c r="F705" s="157">
        <v>0</v>
      </c>
      <c r="G705" s="157" t="s">
        <v>1626</v>
      </c>
      <c r="H705" s="158" t="s">
        <v>655</v>
      </c>
      <c r="I705" s="159" t="s">
        <v>1675</v>
      </c>
      <c r="J705" s="160" t="s">
        <v>3346</v>
      </c>
    </row>
    <row r="706" spans="1:10" ht="25.5">
      <c r="A706" s="155">
        <v>245</v>
      </c>
      <c r="B706" s="167">
        <v>15640</v>
      </c>
      <c r="C706" s="167" t="str">
        <f t="shared" ref="C706:C769" si="11">B706&amp;LEFT(RIGHT(D706,4),3)</f>
        <v>15640N11</v>
      </c>
      <c r="D706" s="158" t="s">
        <v>2378</v>
      </c>
      <c r="E706" s="157">
        <v>50</v>
      </c>
      <c r="F706" s="157">
        <v>0</v>
      </c>
      <c r="G706" s="157" t="s">
        <v>1626</v>
      </c>
      <c r="H706" s="158" t="s">
        <v>2372</v>
      </c>
      <c r="I706" s="159" t="s">
        <v>1675</v>
      </c>
      <c r="J706" s="160" t="s">
        <v>3346</v>
      </c>
    </row>
    <row r="707" spans="1:10" ht="25.5">
      <c r="A707" s="155">
        <v>246</v>
      </c>
      <c r="B707" s="167">
        <v>15640</v>
      </c>
      <c r="C707" s="167" t="str">
        <f t="shared" si="11"/>
        <v>15640N12</v>
      </c>
      <c r="D707" s="158" t="s">
        <v>2379</v>
      </c>
      <c r="E707" s="157">
        <v>50</v>
      </c>
      <c r="F707" s="157">
        <v>0</v>
      </c>
      <c r="G707" s="157" t="s">
        <v>1626</v>
      </c>
      <c r="H707" s="158" t="s">
        <v>622</v>
      </c>
      <c r="I707" s="159" t="s">
        <v>1675</v>
      </c>
      <c r="J707" s="160" t="s">
        <v>3346</v>
      </c>
    </row>
    <row r="708" spans="1:10" ht="25.5">
      <c r="A708" s="155">
        <v>247</v>
      </c>
      <c r="B708" s="167">
        <v>15640</v>
      </c>
      <c r="C708" s="167" t="str">
        <f t="shared" si="11"/>
        <v>15640N13</v>
      </c>
      <c r="D708" s="158" t="s">
        <v>2380</v>
      </c>
      <c r="E708" s="157">
        <v>50</v>
      </c>
      <c r="F708" s="157">
        <v>0</v>
      </c>
      <c r="G708" s="157" t="s">
        <v>1626</v>
      </c>
      <c r="H708" s="158" t="s">
        <v>577</v>
      </c>
      <c r="I708" s="159" t="s">
        <v>1675</v>
      </c>
      <c r="J708" s="160" t="s">
        <v>3346</v>
      </c>
    </row>
    <row r="709" spans="1:10" ht="25.5">
      <c r="A709" s="155">
        <v>248</v>
      </c>
      <c r="B709" s="167">
        <v>28304</v>
      </c>
      <c r="C709" s="167" t="str">
        <f t="shared" si="11"/>
        <v>28304N01</v>
      </c>
      <c r="D709" s="158" t="s">
        <v>2381</v>
      </c>
      <c r="E709" s="157">
        <v>50</v>
      </c>
      <c r="F709" s="157">
        <v>0</v>
      </c>
      <c r="G709" s="157" t="s">
        <v>1626</v>
      </c>
      <c r="H709" s="158" t="s">
        <v>800</v>
      </c>
      <c r="I709" s="159" t="s">
        <v>1627</v>
      </c>
      <c r="J709" s="160" t="s">
        <v>334</v>
      </c>
    </row>
    <row r="710" spans="1:10" ht="25.5">
      <c r="A710" s="155">
        <v>249</v>
      </c>
      <c r="B710" s="167">
        <v>28304</v>
      </c>
      <c r="C710" s="167" t="str">
        <f t="shared" si="11"/>
        <v>28304N02</v>
      </c>
      <c r="D710" s="158" t="s">
        <v>2382</v>
      </c>
      <c r="E710" s="157">
        <v>50</v>
      </c>
      <c r="F710" s="157">
        <v>0</v>
      </c>
      <c r="G710" s="157" t="s">
        <v>1626</v>
      </c>
      <c r="H710" s="158" t="s">
        <v>800</v>
      </c>
      <c r="I710" s="159" t="s">
        <v>1627</v>
      </c>
      <c r="J710" s="160" t="s">
        <v>334</v>
      </c>
    </row>
    <row r="711" spans="1:10" ht="25.5">
      <c r="A711" s="155">
        <v>250</v>
      </c>
      <c r="B711" s="167">
        <v>28304</v>
      </c>
      <c r="C711" s="167" t="str">
        <f t="shared" si="11"/>
        <v>28304N03</v>
      </c>
      <c r="D711" s="158" t="s">
        <v>2383</v>
      </c>
      <c r="E711" s="157">
        <v>50</v>
      </c>
      <c r="F711" s="157">
        <v>0</v>
      </c>
      <c r="G711" s="157" t="s">
        <v>1626</v>
      </c>
      <c r="H711" s="158" t="s">
        <v>2306</v>
      </c>
      <c r="I711" s="159" t="s">
        <v>1627</v>
      </c>
      <c r="J711" s="160" t="s">
        <v>334</v>
      </c>
    </row>
    <row r="712" spans="1:10" s="68" customFormat="1">
      <c r="A712" s="155">
        <v>251</v>
      </c>
      <c r="B712" s="167">
        <v>28304</v>
      </c>
      <c r="C712" s="167" t="str">
        <f t="shared" si="11"/>
        <v>28304N04</v>
      </c>
      <c r="D712" s="158" t="s">
        <v>2384</v>
      </c>
      <c r="E712" s="157">
        <v>50</v>
      </c>
      <c r="F712" s="157">
        <v>0</v>
      </c>
      <c r="G712" s="157" t="s">
        <v>1626</v>
      </c>
      <c r="H712" s="158" t="s">
        <v>680</v>
      </c>
      <c r="I712" s="159" t="s">
        <v>1627</v>
      </c>
      <c r="J712" s="160" t="s">
        <v>334</v>
      </c>
    </row>
    <row r="713" spans="1:10" ht="25.5">
      <c r="A713" s="155">
        <v>252</v>
      </c>
      <c r="B713" s="167">
        <v>15811</v>
      </c>
      <c r="C713" s="167" t="str">
        <f t="shared" si="11"/>
        <v>15811N01</v>
      </c>
      <c r="D713" s="158" t="s">
        <v>2385</v>
      </c>
      <c r="E713" s="157">
        <v>55</v>
      </c>
      <c r="F713" s="157">
        <v>0</v>
      </c>
      <c r="G713" s="157" t="s">
        <v>1626</v>
      </c>
      <c r="H713" s="158" t="s">
        <v>762</v>
      </c>
      <c r="I713" s="159" t="s">
        <v>1627</v>
      </c>
      <c r="J713" s="160" t="s">
        <v>334</v>
      </c>
    </row>
    <row r="714" spans="1:10" ht="25.5">
      <c r="A714" s="155">
        <v>253</v>
      </c>
      <c r="B714" s="167">
        <v>15811</v>
      </c>
      <c r="C714" s="167" t="str">
        <f t="shared" si="11"/>
        <v>15811N02</v>
      </c>
      <c r="D714" s="158" t="s">
        <v>2386</v>
      </c>
      <c r="E714" s="157">
        <v>55</v>
      </c>
      <c r="F714" s="157">
        <v>0</v>
      </c>
      <c r="G714" s="157" t="s">
        <v>1626</v>
      </c>
      <c r="H714" s="158" t="s">
        <v>762</v>
      </c>
      <c r="I714" s="159" t="s">
        <v>1627</v>
      </c>
      <c r="J714" s="160" t="s">
        <v>334</v>
      </c>
    </row>
    <row r="715" spans="1:10" ht="25.5">
      <c r="A715" s="155">
        <v>254</v>
      </c>
      <c r="B715" s="167">
        <v>15811</v>
      </c>
      <c r="C715" s="167" t="str">
        <f t="shared" si="11"/>
        <v>15811N03</v>
      </c>
      <c r="D715" s="158" t="s">
        <v>2387</v>
      </c>
      <c r="E715" s="157">
        <v>55</v>
      </c>
      <c r="F715" s="157">
        <v>0</v>
      </c>
      <c r="G715" s="157" t="s">
        <v>1626</v>
      </c>
      <c r="H715" s="158" t="s">
        <v>2388</v>
      </c>
      <c r="I715" s="159" t="s">
        <v>1627</v>
      </c>
      <c r="J715" s="160" t="s">
        <v>334</v>
      </c>
    </row>
    <row r="716" spans="1:10" ht="25.5">
      <c r="A716" s="155">
        <v>255</v>
      </c>
      <c r="B716" s="167">
        <v>15811</v>
      </c>
      <c r="C716" s="167" t="str">
        <f t="shared" si="11"/>
        <v>15811N04</v>
      </c>
      <c r="D716" s="158" t="s">
        <v>2389</v>
      </c>
      <c r="E716" s="157">
        <v>55</v>
      </c>
      <c r="F716" s="157">
        <v>0</v>
      </c>
      <c r="G716" s="157" t="s">
        <v>1626</v>
      </c>
      <c r="H716" s="158" t="s">
        <v>2388</v>
      </c>
      <c r="I716" s="159" t="s">
        <v>1627</v>
      </c>
      <c r="J716" s="160" t="s">
        <v>334</v>
      </c>
    </row>
    <row r="717" spans="1:10" ht="25.5">
      <c r="A717" s="155">
        <v>256</v>
      </c>
      <c r="B717" s="167">
        <v>15811</v>
      </c>
      <c r="C717" s="167" t="str">
        <f t="shared" si="11"/>
        <v>15811N05</v>
      </c>
      <c r="D717" s="158" t="s">
        <v>2390</v>
      </c>
      <c r="E717" s="157">
        <v>55</v>
      </c>
      <c r="F717" s="157">
        <v>0</v>
      </c>
      <c r="G717" s="157" t="s">
        <v>1626</v>
      </c>
      <c r="H717" s="158" t="s">
        <v>830</v>
      </c>
      <c r="I717" s="159" t="s">
        <v>1627</v>
      </c>
      <c r="J717" s="160" t="s">
        <v>334</v>
      </c>
    </row>
    <row r="718" spans="1:10" ht="25.5">
      <c r="A718" s="155">
        <v>257</v>
      </c>
      <c r="B718" s="167">
        <v>15811</v>
      </c>
      <c r="C718" s="167" t="str">
        <f t="shared" si="11"/>
        <v>15811N06</v>
      </c>
      <c r="D718" s="158" t="s">
        <v>2391</v>
      </c>
      <c r="E718" s="157">
        <v>55</v>
      </c>
      <c r="F718" s="157">
        <v>0</v>
      </c>
      <c r="G718" s="157" t="s">
        <v>1626</v>
      </c>
      <c r="H718" s="158" t="s">
        <v>830</v>
      </c>
      <c r="I718" s="159" t="s">
        <v>1627</v>
      </c>
      <c r="J718" s="160" t="s">
        <v>334</v>
      </c>
    </row>
    <row r="719" spans="1:10" ht="25.5">
      <c r="A719" s="155">
        <v>258</v>
      </c>
      <c r="B719" s="167">
        <v>15811</v>
      </c>
      <c r="C719" s="167" t="str">
        <f t="shared" si="11"/>
        <v>15811N07</v>
      </c>
      <c r="D719" s="158" t="s">
        <v>2392</v>
      </c>
      <c r="E719" s="157">
        <v>55</v>
      </c>
      <c r="F719" s="157">
        <v>0</v>
      </c>
      <c r="G719" s="157" t="s">
        <v>1626</v>
      </c>
      <c r="H719" s="158" t="s">
        <v>830</v>
      </c>
      <c r="I719" s="159" t="s">
        <v>1627</v>
      </c>
      <c r="J719" s="160" t="s">
        <v>334</v>
      </c>
    </row>
    <row r="720" spans="1:10" s="68" customFormat="1" ht="25.5">
      <c r="A720" s="155">
        <v>259</v>
      </c>
      <c r="B720" s="167">
        <v>15811</v>
      </c>
      <c r="C720" s="167" t="str">
        <f t="shared" si="11"/>
        <v>15811N08</v>
      </c>
      <c r="D720" s="158" t="s">
        <v>2393</v>
      </c>
      <c r="E720" s="157">
        <v>55</v>
      </c>
      <c r="F720" s="157">
        <v>0</v>
      </c>
      <c r="G720" s="157" t="s">
        <v>1626</v>
      </c>
      <c r="H720" s="158" t="s">
        <v>830</v>
      </c>
      <c r="I720" s="159" t="s">
        <v>1627</v>
      </c>
      <c r="J720" s="160" t="s">
        <v>334</v>
      </c>
    </row>
    <row r="721" spans="1:10">
      <c r="A721" s="155">
        <v>260</v>
      </c>
      <c r="B721" s="167">
        <v>28208</v>
      </c>
      <c r="C721" s="167" t="str">
        <f t="shared" si="11"/>
        <v>28208N01</v>
      </c>
      <c r="D721" s="158" t="s">
        <v>2394</v>
      </c>
      <c r="E721" s="157">
        <v>60</v>
      </c>
      <c r="F721" s="157">
        <v>0</v>
      </c>
      <c r="G721" s="157" t="s">
        <v>1626</v>
      </c>
      <c r="H721" s="158" t="s">
        <v>776</v>
      </c>
      <c r="I721" s="159" t="s">
        <v>1627</v>
      </c>
      <c r="J721" s="160" t="s">
        <v>334</v>
      </c>
    </row>
    <row r="722" spans="1:10" ht="25.5">
      <c r="A722" s="155">
        <v>261</v>
      </c>
      <c r="B722" s="167">
        <v>28214</v>
      </c>
      <c r="C722" s="167" t="str">
        <f t="shared" si="11"/>
        <v>28214N05</v>
      </c>
      <c r="D722" s="158" t="s">
        <v>2395</v>
      </c>
      <c r="E722" s="157">
        <v>50</v>
      </c>
      <c r="F722" s="157">
        <v>0</v>
      </c>
      <c r="G722" s="157" t="s">
        <v>1626</v>
      </c>
      <c r="H722" s="158" t="s">
        <v>833</v>
      </c>
      <c r="I722" s="159" t="s">
        <v>1627</v>
      </c>
      <c r="J722" s="160" t="s">
        <v>451</v>
      </c>
    </row>
    <row r="723" spans="1:10" ht="25.5">
      <c r="A723" s="155">
        <v>262</v>
      </c>
      <c r="B723" s="167">
        <v>28214</v>
      </c>
      <c r="C723" s="167" t="str">
        <f t="shared" si="11"/>
        <v>28214N06</v>
      </c>
      <c r="D723" s="158" t="s">
        <v>2396</v>
      </c>
      <c r="E723" s="157">
        <v>50</v>
      </c>
      <c r="F723" s="157">
        <v>0</v>
      </c>
      <c r="G723" s="157" t="s">
        <v>1626</v>
      </c>
      <c r="H723" s="158" t="s">
        <v>836</v>
      </c>
      <c r="I723" s="159" t="s">
        <v>1627</v>
      </c>
      <c r="J723" s="160" t="s">
        <v>451</v>
      </c>
    </row>
    <row r="724" spans="1:10" ht="25.5">
      <c r="A724" s="155">
        <v>263</v>
      </c>
      <c r="B724" s="167">
        <v>28214</v>
      </c>
      <c r="C724" s="167" t="str">
        <f t="shared" si="11"/>
        <v>28214N07</v>
      </c>
      <c r="D724" s="158" t="s">
        <v>2397</v>
      </c>
      <c r="E724" s="157">
        <v>50</v>
      </c>
      <c r="F724" s="157">
        <v>0</v>
      </c>
      <c r="G724" s="157" t="s">
        <v>1626</v>
      </c>
      <c r="H724" s="158" t="s">
        <v>834</v>
      </c>
      <c r="I724" s="159" t="s">
        <v>1627</v>
      </c>
      <c r="J724" s="160" t="s">
        <v>451</v>
      </c>
    </row>
    <row r="725" spans="1:10" ht="25.5">
      <c r="A725" s="155">
        <v>264</v>
      </c>
      <c r="B725" s="167">
        <v>28214</v>
      </c>
      <c r="C725" s="167" t="str">
        <f t="shared" si="11"/>
        <v>28214N08</v>
      </c>
      <c r="D725" s="158" t="s">
        <v>2398</v>
      </c>
      <c r="E725" s="157">
        <v>50</v>
      </c>
      <c r="F725" s="157">
        <v>0</v>
      </c>
      <c r="G725" s="157" t="s">
        <v>1626</v>
      </c>
      <c r="H725" s="158" t="s">
        <v>834</v>
      </c>
      <c r="I725" s="159" t="s">
        <v>1627</v>
      </c>
      <c r="J725" s="160" t="s">
        <v>451</v>
      </c>
    </row>
    <row r="726" spans="1:10" ht="16.5" customHeight="1">
      <c r="A726" s="155">
        <v>265</v>
      </c>
      <c r="B726" s="167">
        <v>28214</v>
      </c>
      <c r="C726" s="167" t="str">
        <f t="shared" si="11"/>
        <v>28214N09</v>
      </c>
      <c r="D726" s="158" t="s">
        <v>2399</v>
      </c>
      <c r="E726" s="157">
        <v>50</v>
      </c>
      <c r="F726" s="157">
        <v>0</v>
      </c>
      <c r="G726" s="157" t="s">
        <v>1626</v>
      </c>
      <c r="H726" s="158" t="s">
        <v>835</v>
      </c>
      <c r="I726" s="159" t="s">
        <v>1627</v>
      </c>
      <c r="J726" s="160" t="s">
        <v>451</v>
      </c>
    </row>
    <row r="727" spans="1:10" ht="25.5">
      <c r="A727" s="155">
        <v>266</v>
      </c>
      <c r="B727" s="167">
        <v>28214</v>
      </c>
      <c r="C727" s="167" t="str">
        <f t="shared" si="11"/>
        <v>28214N10</v>
      </c>
      <c r="D727" s="158" t="s">
        <v>2400</v>
      </c>
      <c r="E727" s="157">
        <v>50</v>
      </c>
      <c r="F727" s="157">
        <v>0</v>
      </c>
      <c r="G727" s="157" t="s">
        <v>1626</v>
      </c>
      <c r="H727" s="158" t="s">
        <v>677</v>
      </c>
      <c r="I727" s="159" t="s">
        <v>1627</v>
      </c>
      <c r="J727" s="160" t="s">
        <v>451</v>
      </c>
    </row>
    <row r="728" spans="1:10" ht="25.5">
      <c r="A728" s="155">
        <v>267</v>
      </c>
      <c r="B728" s="167">
        <v>28214</v>
      </c>
      <c r="C728" s="167" t="str">
        <f t="shared" si="11"/>
        <v>28214N11</v>
      </c>
      <c r="D728" s="158" t="s">
        <v>2401</v>
      </c>
      <c r="E728" s="157">
        <v>50</v>
      </c>
      <c r="F728" s="157">
        <v>0</v>
      </c>
      <c r="G728" s="157" t="s">
        <v>1626</v>
      </c>
      <c r="H728" s="158" t="s">
        <v>677</v>
      </c>
      <c r="I728" s="159" t="s">
        <v>1627</v>
      </c>
      <c r="J728" s="160" t="s">
        <v>451</v>
      </c>
    </row>
    <row r="729" spans="1:10" ht="25.5">
      <c r="A729" s="155">
        <v>268</v>
      </c>
      <c r="B729" s="167">
        <v>28214</v>
      </c>
      <c r="C729" s="167" t="str">
        <f t="shared" si="11"/>
        <v>28214N12</v>
      </c>
      <c r="D729" s="158" t="s">
        <v>2402</v>
      </c>
      <c r="E729" s="157">
        <v>50</v>
      </c>
      <c r="F729" s="157">
        <v>0</v>
      </c>
      <c r="G729" s="157" t="s">
        <v>1626</v>
      </c>
      <c r="H729" s="158" t="s">
        <v>836</v>
      </c>
      <c r="I729" s="159" t="s">
        <v>1627</v>
      </c>
      <c r="J729" s="160" t="s">
        <v>451</v>
      </c>
    </row>
    <row r="730" spans="1:10" ht="25.5">
      <c r="A730" s="155">
        <v>269</v>
      </c>
      <c r="B730" s="167">
        <v>28214</v>
      </c>
      <c r="C730" s="167" t="str">
        <f t="shared" si="11"/>
        <v>28214N13</v>
      </c>
      <c r="D730" s="158" t="s">
        <v>2403</v>
      </c>
      <c r="E730" s="157">
        <v>50</v>
      </c>
      <c r="F730" s="157">
        <v>0</v>
      </c>
      <c r="G730" s="157" t="s">
        <v>1626</v>
      </c>
      <c r="H730" s="158" t="s">
        <v>834</v>
      </c>
      <c r="I730" s="159" t="s">
        <v>1627</v>
      </c>
      <c r="J730" s="160" t="s">
        <v>553</v>
      </c>
    </row>
    <row r="731" spans="1:10" ht="25.5">
      <c r="A731" s="155">
        <v>270</v>
      </c>
      <c r="B731" s="167">
        <v>28214</v>
      </c>
      <c r="C731" s="167" t="str">
        <f t="shared" si="11"/>
        <v>28214N14</v>
      </c>
      <c r="D731" s="158" t="s">
        <v>2404</v>
      </c>
      <c r="E731" s="157">
        <v>50</v>
      </c>
      <c r="F731" s="157">
        <v>0</v>
      </c>
      <c r="G731" s="157" t="s">
        <v>1626</v>
      </c>
      <c r="H731" s="158" t="s">
        <v>836</v>
      </c>
      <c r="I731" s="159" t="s">
        <v>1627</v>
      </c>
      <c r="J731" s="160" t="s">
        <v>553</v>
      </c>
    </row>
    <row r="732" spans="1:10" s="68" customFormat="1" ht="25.5">
      <c r="A732" s="155">
        <v>271</v>
      </c>
      <c r="B732" s="167">
        <v>28214</v>
      </c>
      <c r="C732" s="167" t="str">
        <f t="shared" si="11"/>
        <v>28214N15</v>
      </c>
      <c r="D732" s="158" t="s">
        <v>2405</v>
      </c>
      <c r="E732" s="157">
        <v>50</v>
      </c>
      <c r="F732" s="157">
        <v>0</v>
      </c>
      <c r="G732" s="157" t="s">
        <v>1626</v>
      </c>
      <c r="H732" s="158" t="s">
        <v>836</v>
      </c>
      <c r="I732" s="159" t="s">
        <v>1627</v>
      </c>
      <c r="J732" s="160" t="s">
        <v>553</v>
      </c>
    </row>
    <row r="733" spans="1:10" ht="25.5">
      <c r="A733" s="155">
        <v>272</v>
      </c>
      <c r="B733" s="167">
        <v>28215</v>
      </c>
      <c r="C733" s="167" t="str">
        <f t="shared" si="11"/>
        <v>28215N17</v>
      </c>
      <c r="D733" s="158" t="s">
        <v>2406</v>
      </c>
      <c r="E733" s="157">
        <v>50</v>
      </c>
      <c r="F733" s="157">
        <v>0</v>
      </c>
      <c r="G733" s="157" t="s">
        <v>1626</v>
      </c>
      <c r="H733" s="158" t="s">
        <v>833</v>
      </c>
      <c r="I733" s="159" t="s">
        <v>1627</v>
      </c>
      <c r="J733" s="160" t="s">
        <v>553</v>
      </c>
    </row>
    <row r="734" spans="1:10">
      <c r="A734" s="155">
        <v>273</v>
      </c>
      <c r="B734" s="167">
        <v>28215</v>
      </c>
      <c r="C734" s="167" t="str">
        <f t="shared" si="11"/>
        <v>28215N18</v>
      </c>
      <c r="D734" s="158" t="s">
        <v>2407</v>
      </c>
      <c r="E734" s="157">
        <v>50</v>
      </c>
      <c r="F734" s="157">
        <v>0</v>
      </c>
      <c r="G734" s="157" t="s">
        <v>1626</v>
      </c>
      <c r="H734" s="158" t="s">
        <v>835</v>
      </c>
      <c r="I734" s="159" t="s">
        <v>1627</v>
      </c>
      <c r="J734" s="160" t="s">
        <v>553</v>
      </c>
    </row>
    <row r="735" spans="1:10" ht="25.5">
      <c r="A735" s="155">
        <v>274</v>
      </c>
      <c r="B735" s="167">
        <v>28215</v>
      </c>
      <c r="C735" s="167" t="str">
        <f t="shared" si="11"/>
        <v>28215N19</v>
      </c>
      <c r="D735" s="158" t="s">
        <v>2408</v>
      </c>
      <c r="E735" s="157">
        <v>50</v>
      </c>
      <c r="F735" s="157">
        <v>0</v>
      </c>
      <c r="G735" s="157" t="s">
        <v>1626</v>
      </c>
      <c r="H735" s="158" t="s">
        <v>833</v>
      </c>
      <c r="I735" s="159" t="s">
        <v>1627</v>
      </c>
      <c r="J735" s="160" t="s">
        <v>553</v>
      </c>
    </row>
    <row r="736" spans="1:10" ht="25.5">
      <c r="A736" s="155">
        <v>275</v>
      </c>
      <c r="B736" s="167">
        <v>28215</v>
      </c>
      <c r="C736" s="167" t="str">
        <f t="shared" si="11"/>
        <v>28215N20</v>
      </c>
      <c r="D736" s="158" t="s">
        <v>2409</v>
      </c>
      <c r="E736" s="157">
        <v>60</v>
      </c>
      <c r="F736" s="157">
        <v>0</v>
      </c>
      <c r="G736" s="157" t="s">
        <v>1626</v>
      </c>
      <c r="H736" s="158" t="s">
        <v>833</v>
      </c>
      <c r="I736" s="159" t="s">
        <v>1627</v>
      </c>
      <c r="J736" s="160" t="s">
        <v>553</v>
      </c>
    </row>
    <row r="737" spans="1:10" ht="25.5">
      <c r="A737" s="155">
        <v>276</v>
      </c>
      <c r="B737" s="167">
        <v>28214</v>
      </c>
      <c r="C737" s="167" t="str">
        <f t="shared" si="11"/>
        <v>28214N21</v>
      </c>
      <c r="D737" s="158" t="s">
        <v>2410</v>
      </c>
      <c r="E737" s="157">
        <v>50</v>
      </c>
      <c r="F737" s="157">
        <v>0</v>
      </c>
      <c r="G737" s="157" t="s">
        <v>1626</v>
      </c>
      <c r="H737" s="158" t="s">
        <v>834</v>
      </c>
      <c r="I737" s="159" t="s">
        <v>1675</v>
      </c>
      <c r="J737" s="160" t="s">
        <v>3346</v>
      </c>
    </row>
    <row r="738" spans="1:10" ht="25.5">
      <c r="A738" s="155">
        <v>277</v>
      </c>
      <c r="B738" s="167">
        <v>28214</v>
      </c>
      <c r="C738" s="167" t="str">
        <f t="shared" si="11"/>
        <v>28214N22</v>
      </c>
      <c r="D738" s="158" t="s">
        <v>2411</v>
      </c>
      <c r="E738" s="157">
        <v>50</v>
      </c>
      <c r="F738" s="157">
        <v>0</v>
      </c>
      <c r="G738" s="157" t="s">
        <v>1626</v>
      </c>
      <c r="H738" s="158" t="s">
        <v>836</v>
      </c>
      <c r="I738" s="159" t="s">
        <v>1675</v>
      </c>
      <c r="J738" s="160" t="s">
        <v>3346</v>
      </c>
    </row>
    <row r="739" spans="1:10" ht="25.5">
      <c r="A739" s="155">
        <v>278</v>
      </c>
      <c r="B739" s="167">
        <v>28215</v>
      </c>
      <c r="C739" s="167" t="str">
        <f t="shared" si="11"/>
        <v>28215N23</v>
      </c>
      <c r="D739" s="158" t="s">
        <v>2412</v>
      </c>
      <c r="E739" s="157">
        <v>50</v>
      </c>
      <c r="F739" s="157">
        <v>0</v>
      </c>
      <c r="G739" s="157" t="s">
        <v>1626</v>
      </c>
      <c r="H739" s="158" t="s">
        <v>2288</v>
      </c>
      <c r="I739" s="159" t="s">
        <v>1675</v>
      </c>
      <c r="J739" s="160" t="s">
        <v>3346</v>
      </c>
    </row>
    <row r="740" spans="1:10" ht="25.5">
      <c r="A740" s="155">
        <v>279</v>
      </c>
      <c r="B740" s="167">
        <v>28215</v>
      </c>
      <c r="C740" s="167" t="str">
        <f t="shared" si="11"/>
        <v>28215N24</v>
      </c>
      <c r="D740" s="158" t="s">
        <v>2413</v>
      </c>
      <c r="E740" s="157">
        <v>50</v>
      </c>
      <c r="F740" s="157">
        <v>0</v>
      </c>
      <c r="G740" s="157" t="s">
        <v>1626</v>
      </c>
      <c r="H740" s="158" t="s">
        <v>836</v>
      </c>
      <c r="I740" s="159" t="s">
        <v>1675</v>
      </c>
      <c r="J740" s="160" t="s">
        <v>3346</v>
      </c>
    </row>
    <row r="741" spans="1:10" ht="25.5">
      <c r="A741" s="155">
        <v>280</v>
      </c>
      <c r="B741" s="167">
        <v>28215</v>
      </c>
      <c r="C741" s="167" t="str">
        <f t="shared" si="11"/>
        <v>28215N25</v>
      </c>
      <c r="D741" s="158" t="s">
        <v>2414</v>
      </c>
      <c r="E741" s="157">
        <v>50</v>
      </c>
      <c r="F741" s="157">
        <v>0</v>
      </c>
      <c r="G741" s="157" t="s">
        <v>1626</v>
      </c>
      <c r="H741" s="158" t="s">
        <v>2288</v>
      </c>
      <c r="I741" s="159" t="s">
        <v>1675</v>
      </c>
      <c r="J741" s="160" t="s">
        <v>3346</v>
      </c>
    </row>
    <row r="742" spans="1:10" ht="25.5">
      <c r="A742" s="155">
        <v>281</v>
      </c>
      <c r="B742" s="167">
        <v>28215</v>
      </c>
      <c r="C742" s="167" t="str">
        <f t="shared" si="11"/>
        <v>28215N26</v>
      </c>
      <c r="D742" s="158" t="s">
        <v>2415</v>
      </c>
      <c r="E742" s="157">
        <v>50</v>
      </c>
      <c r="F742" s="157">
        <v>0</v>
      </c>
      <c r="G742" s="157" t="s">
        <v>1626</v>
      </c>
      <c r="H742" s="158" t="s">
        <v>2288</v>
      </c>
      <c r="I742" s="159" t="s">
        <v>1675</v>
      </c>
      <c r="J742" s="160" t="s">
        <v>3346</v>
      </c>
    </row>
    <row r="743" spans="1:10" ht="25.5">
      <c r="A743" s="155">
        <v>282</v>
      </c>
      <c r="B743" s="167">
        <v>28215</v>
      </c>
      <c r="C743" s="167" t="str">
        <f t="shared" si="11"/>
        <v>28215N27</v>
      </c>
      <c r="D743" s="158" t="s">
        <v>2416</v>
      </c>
      <c r="E743" s="157">
        <v>50</v>
      </c>
      <c r="F743" s="157">
        <v>0</v>
      </c>
      <c r="G743" s="157" t="s">
        <v>1626</v>
      </c>
      <c r="H743" s="158" t="s">
        <v>836</v>
      </c>
      <c r="I743" s="159" t="s">
        <v>1675</v>
      </c>
      <c r="J743" s="160" t="s">
        <v>3346</v>
      </c>
    </row>
    <row r="744" spans="1:10" s="68" customFormat="1">
      <c r="A744" s="155">
        <v>283</v>
      </c>
      <c r="B744" s="167">
        <v>28215</v>
      </c>
      <c r="C744" s="167" t="str">
        <f t="shared" si="11"/>
        <v>28215N28</v>
      </c>
      <c r="D744" s="158" t="s">
        <v>2417</v>
      </c>
      <c r="E744" s="157">
        <v>50</v>
      </c>
      <c r="F744" s="157">
        <v>0</v>
      </c>
      <c r="G744" s="157" t="s">
        <v>1626</v>
      </c>
      <c r="H744" s="158" t="s">
        <v>835</v>
      </c>
      <c r="I744" s="159" t="s">
        <v>1675</v>
      </c>
      <c r="J744" s="160" t="s">
        <v>3346</v>
      </c>
    </row>
    <row r="745" spans="1:10" ht="25.5">
      <c r="A745" s="155">
        <v>284</v>
      </c>
      <c r="B745" s="167">
        <v>28215</v>
      </c>
      <c r="C745" s="167" t="str">
        <f t="shared" si="11"/>
        <v>28215N29</v>
      </c>
      <c r="D745" s="158" t="s">
        <v>2418</v>
      </c>
      <c r="E745" s="157">
        <v>50</v>
      </c>
      <c r="F745" s="157">
        <v>0</v>
      </c>
      <c r="G745" s="157" t="s">
        <v>1626</v>
      </c>
      <c r="H745" s="158" t="s">
        <v>833</v>
      </c>
      <c r="I745" s="159" t="s">
        <v>1675</v>
      </c>
      <c r="J745" s="160" t="s">
        <v>3346</v>
      </c>
    </row>
    <row r="746" spans="1:10" ht="25.5">
      <c r="A746" s="155">
        <v>285</v>
      </c>
      <c r="B746" s="167">
        <v>28215</v>
      </c>
      <c r="C746" s="167" t="str">
        <f t="shared" si="11"/>
        <v>28215N30</v>
      </c>
      <c r="D746" s="158" t="s">
        <v>2419</v>
      </c>
      <c r="E746" s="157">
        <v>50</v>
      </c>
      <c r="F746" s="157">
        <v>0</v>
      </c>
      <c r="G746" s="157" t="s">
        <v>1626</v>
      </c>
      <c r="H746" s="158" t="s">
        <v>2420</v>
      </c>
      <c r="I746" s="159" t="s">
        <v>1675</v>
      </c>
      <c r="J746" s="160" t="s">
        <v>3346</v>
      </c>
    </row>
    <row r="747" spans="1:10">
      <c r="A747" s="155">
        <v>286</v>
      </c>
      <c r="B747" s="167">
        <v>28215</v>
      </c>
      <c r="C747" s="167" t="str">
        <f t="shared" si="11"/>
        <v>28215N31</v>
      </c>
      <c r="D747" s="158" t="s">
        <v>2421</v>
      </c>
      <c r="E747" s="157">
        <v>50</v>
      </c>
      <c r="F747" s="157">
        <v>0</v>
      </c>
      <c r="G747" s="157" t="s">
        <v>1626</v>
      </c>
      <c r="H747" s="158" t="s">
        <v>837</v>
      </c>
      <c r="I747" s="159" t="s">
        <v>1675</v>
      </c>
      <c r="J747" s="160" t="s">
        <v>3346</v>
      </c>
    </row>
    <row r="748" spans="1:10">
      <c r="A748" s="155">
        <v>287</v>
      </c>
      <c r="B748" s="167">
        <v>28215</v>
      </c>
      <c r="C748" s="167" t="str">
        <f t="shared" si="11"/>
        <v>28215N32</v>
      </c>
      <c r="D748" s="158" t="s">
        <v>2422</v>
      </c>
      <c r="E748" s="157">
        <v>50</v>
      </c>
      <c r="F748" s="157">
        <v>0</v>
      </c>
      <c r="G748" s="157" t="s">
        <v>1626</v>
      </c>
      <c r="H748" s="158" t="s">
        <v>776</v>
      </c>
      <c r="I748" s="159" t="s">
        <v>1675</v>
      </c>
      <c r="J748" s="160" t="s">
        <v>3346</v>
      </c>
    </row>
    <row r="749" spans="1:10">
      <c r="A749" s="155">
        <v>288</v>
      </c>
      <c r="B749" s="167">
        <v>28215</v>
      </c>
      <c r="C749" s="167" t="str">
        <f t="shared" si="11"/>
        <v>28215N33</v>
      </c>
      <c r="D749" s="158" t="s">
        <v>2423</v>
      </c>
      <c r="E749" s="157">
        <v>50</v>
      </c>
      <c r="F749" s="157">
        <v>0</v>
      </c>
      <c r="G749" s="157" t="s">
        <v>1626</v>
      </c>
      <c r="H749" s="158" t="s">
        <v>776</v>
      </c>
      <c r="I749" s="159" t="s">
        <v>1675</v>
      </c>
      <c r="J749" s="160" t="s">
        <v>3346</v>
      </c>
    </row>
    <row r="750" spans="1:10" ht="25.5">
      <c r="A750" s="155">
        <v>289</v>
      </c>
      <c r="B750" s="167">
        <v>28215</v>
      </c>
      <c r="C750" s="167" t="str">
        <f t="shared" si="11"/>
        <v>28215N34</v>
      </c>
      <c r="D750" s="158" t="s">
        <v>2424</v>
      </c>
      <c r="E750" s="157">
        <v>50</v>
      </c>
      <c r="F750" s="157">
        <v>0</v>
      </c>
      <c r="G750" s="157" t="s">
        <v>1626</v>
      </c>
      <c r="H750" s="158" t="s">
        <v>836</v>
      </c>
      <c r="I750" s="159" t="s">
        <v>1675</v>
      </c>
      <c r="J750" s="160" t="s">
        <v>3346</v>
      </c>
    </row>
    <row r="751" spans="1:10" ht="25.5">
      <c r="A751" s="155">
        <v>290</v>
      </c>
      <c r="B751" s="167">
        <v>28215</v>
      </c>
      <c r="C751" s="167" t="str">
        <f t="shared" si="11"/>
        <v>28215N35</v>
      </c>
      <c r="D751" s="158" t="s">
        <v>2425</v>
      </c>
      <c r="E751" s="157">
        <v>50</v>
      </c>
      <c r="F751" s="157">
        <v>0</v>
      </c>
      <c r="G751" s="157" t="s">
        <v>1626</v>
      </c>
      <c r="H751" s="158" t="s">
        <v>2229</v>
      </c>
      <c r="I751" s="159" t="s">
        <v>1675</v>
      </c>
      <c r="J751" s="160" t="s">
        <v>3346</v>
      </c>
    </row>
    <row r="752" spans="1:10" s="68" customFormat="1" ht="25.5">
      <c r="A752" s="155">
        <v>291</v>
      </c>
      <c r="B752" s="167">
        <v>28215</v>
      </c>
      <c r="C752" s="167" t="str">
        <f t="shared" si="11"/>
        <v>28215N36</v>
      </c>
      <c r="D752" s="158" t="s">
        <v>2426</v>
      </c>
      <c r="E752" s="157">
        <v>50</v>
      </c>
      <c r="F752" s="157">
        <v>0</v>
      </c>
      <c r="G752" s="157" t="s">
        <v>1626</v>
      </c>
      <c r="H752" s="158" t="s">
        <v>833</v>
      </c>
      <c r="I752" s="159" t="s">
        <v>1675</v>
      </c>
      <c r="J752" s="160" t="s">
        <v>3346</v>
      </c>
    </row>
    <row r="753" spans="1:10">
      <c r="A753" s="162">
        <v>292</v>
      </c>
      <c r="B753" s="169">
        <v>28204</v>
      </c>
      <c r="C753" s="167" t="str">
        <f t="shared" si="11"/>
        <v>28204N01</v>
      </c>
      <c r="D753" s="166" t="s">
        <v>2427</v>
      </c>
      <c r="E753" s="163">
        <v>50</v>
      </c>
      <c r="F753" s="163">
        <v>0</v>
      </c>
      <c r="G753" s="163" t="s">
        <v>1626</v>
      </c>
      <c r="H753" s="158" t="s">
        <v>837</v>
      </c>
      <c r="I753" s="164" t="s">
        <v>1627</v>
      </c>
      <c r="J753" s="160" t="s">
        <v>334</v>
      </c>
    </row>
    <row r="754" spans="1:10">
      <c r="A754" s="162">
        <v>293</v>
      </c>
      <c r="B754" s="169">
        <v>28204</v>
      </c>
      <c r="C754" s="167" t="str">
        <f t="shared" si="11"/>
        <v>28204N02</v>
      </c>
      <c r="D754" s="166" t="s">
        <v>2428</v>
      </c>
      <c r="E754" s="163">
        <v>50</v>
      </c>
      <c r="F754" s="163">
        <v>0</v>
      </c>
      <c r="G754" s="163" t="s">
        <v>1626</v>
      </c>
      <c r="H754" s="158" t="s">
        <v>837</v>
      </c>
      <c r="I754" s="164" t="s">
        <v>1627</v>
      </c>
      <c r="J754" s="160" t="s">
        <v>334</v>
      </c>
    </row>
    <row r="755" spans="1:10" ht="25.5">
      <c r="A755" s="155">
        <v>294</v>
      </c>
      <c r="B755" s="167">
        <v>28204</v>
      </c>
      <c r="C755" s="167" t="str">
        <f t="shared" si="11"/>
        <v>28204N03</v>
      </c>
      <c r="D755" s="158" t="s">
        <v>2429</v>
      </c>
      <c r="E755" s="157">
        <v>45</v>
      </c>
      <c r="F755" s="157">
        <v>0</v>
      </c>
      <c r="G755" s="157" t="s">
        <v>1626</v>
      </c>
      <c r="H755" s="158" t="s">
        <v>833</v>
      </c>
      <c r="I755" s="159" t="s">
        <v>1627</v>
      </c>
      <c r="J755" s="160" t="s">
        <v>334</v>
      </c>
    </row>
    <row r="756" spans="1:10" ht="25.5">
      <c r="A756" s="155">
        <v>295</v>
      </c>
      <c r="B756" s="167">
        <v>15817</v>
      </c>
      <c r="C756" s="167" t="str">
        <f t="shared" si="11"/>
        <v>15817N01</v>
      </c>
      <c r="D756" s="158" t="s">
        <v>2430</v>
      </c>
      <c r="E756" s="157">
        <v>45</v>
      </c>
      <c r="F756" s="157">
        <v>0</v>
      </c>
      <c r="G756" s="157" t="s">
        <v>1626</v>
      </c>
      <c r="H756" s="158" t="s">
        <v>762</v>
      </c>
      <c r="I756" s="159" t="s">
        <v>1627</v>
      </c>
      <c r="J756" s="160" t="s">
        <v>334</v>
      </c>
    </row>
    <row r="757" spans="1:10" ht="25.5">
      <c r="A757" s="155">
        <v>296</v>
      </c>
      <c r="B757" s="167">
        <v>15817</v>
      </c>
      <c r="C757" s="167" t="str">
        <f t="shared" si="11"/>
        <v>15817N02</v>
      </c>
      <c r="D757" s="158" t="s">
        <v>2431</v>
      </c>
      <c r="E757" s="157">
        <v>45</v>
      </c>
      <c r="F757" s="157">
        <v>0</v>
      </c>
      <c r="G757" s="157" t="s">
        <v>1626</v>
      </c>
      <c r="H757" s="158" t="s">
        <v>762</v>
      </c>
      <c r="I757" s="159" t="s">
        <v>1627</v>
      </c>
      <c r="J757" s="160" t="s">
        <v>334</v>
      </c>
    </row>
    <row r="758" spans="1:10">
      <c r="A758" s="155">
        <v>297</v>
      </c>
      <c r="B758" s="167">
        <v>15817</v>
      </c>
      <c r="C758" s="167" t="str">
        <f t="shared" si="11"/>
        <v>15817N03</v>
      </c>
      <c r="D758" s="158" t="s">
        <v>2432</v>
      </c>
      <c r="E758" s="157">
        <v>45</v>
      </c>
      <c r="F758" s="157">
        <v>0</v>
      </c>
      <c r="G758" s="157" t="s">
        <v>1626</v>
      </c>
      <c r="H758" s="158" t="s">
        <v>613</v>
      </c>
      <c r="I758" s="159" t="s">
        <v>1627</v>
      </c>
      <c r="J758" s="160" t="s">
        <v>334</v>
      </c>
    </row>
    <row r="759" spans="1:10">
      <c r="A759" s="155">
        <v>298</v>
      </c>
      <c r="B759" s="167">
        <v>15817</v>
      </c>
      <c r="C759" s="167" t="str">
        <f t="shared" si="11"/>
        <v>15817N04</v>
      </c>
      <c r="D759" s="158" t="s">
        <v>2433</v>
      </c>
      <c r="E759" s="157">
        <v>45</v>
      </c>
      <c r="F759" s="157">
        <v>0</v>
      </c>
      <c r="G759" s="157" t="s">
        <v>1626</v>
      </c>
      <c r="H759" s="158" t="s">
        <v>659</v>
      </c>
      <c r="I759" s="159" t="s">
        <v>1627</v>
      </c>
      <c r="J759" s="160" t="s">
        <v>334</v>
      </c>
    </row>
    <row r="760" spans="1:10">
      <c r="A760" s="155">
        <v>299</v>
      </c>
      <c r="B760" s="167">
        <v>28319</v>
      </c>
      <c r="C760" s="167" t="str">
        <f t="shared" si="11"/>
        <v>28319N01</v>
      </c>
      <c r="D760" s="158" t="s">
        <v>2434</v>
      </c>
      <c r="E760" s="157">
        <v>60</v>
      </c>
      <c r="F760" s="157">
        <v>0</v>
      </c>
      <c r="G760" s="157" t="s">
        <v>1626</v>
      </c>
      <c r="H760" s="158" t="s">
        <v>798</v>
      </c>
      <c r="I760" s="159" t="s">
        <v>1627</v>
      </c>
      <c r="J760" s="160" t="s">
        <v>334</v>
      </c>
    </row>
    <row r="761" spans="1:10" ht="25.5">
      <c r="A761" s="155">
        <v>300</v>
      </c>
      <c r="B761" s="167">
        <v>28205</v>
      </c>
      <c r="C761" s="167" t="str">
        <f t="shared" si="11"/>
        <v>28205N01</v>
      </c>
      <c r="D761" s="158" t="s">
        <v>2435</v>
      </c>
      <c r="E761" s="157">
        <v>50</v>
      </c>
      <c r="F761" s="157">
        <v>0</v>
      </c>
      <c r="G761" s="157" t="s">
        <v>1626</v>
      </c>
      <c r="H761" s="158" t="s">
        <v>2229</v>
      </c>
      <c r="I761" s="159" t="s">
        <v>1627</v>
      </c>
      <c r="J761" s="160" t="s">
        <v>334</v>
      </c>
    </row>
    <row r="762" spans="1:10" s="68" customFormat="1" ht="25.5">
      <c r="A762" s="155">
        <v>301</v>
      </c>
      <c r="B762" s="167">
        <v>28205</v>
      </c>
      <c r="C762" s="167" t="str">
        <f t="shared" si="11"/>
        <v>28205N02</v>
      </c>
      <c r="D762" s="158" t="s">
        <v>2436</v>
      </c>
      <c r="E762" s="157">
        <v>50</v>
      </c>
      <c r="F762" s="157">
        <v>0</v>
      </c>
      <c r="G762" s="157" t="s">
        <v>1626</v>
      </c>
      <c r="H762" s="158" t="s">
        <v>2229</v>
      </c>
      <c r="I762" s="159" t="s">
        <v>1627</v>
      </c>
      <c r="J762" s="160" t="s">
        <v>334</v>
      </c>
    </row>
    <row r="763" spans="1:10" ht="25.5">
      <c r="A763" s="155">
        <v>302</v>
      </c>
      <c r="B763" s="167">
        <v>28205</v>
      </c>
      <c r="C763" s="167" t="str">
        <f t="shared" si="11"/>
        <v>28205N03</v>
      </c>
      <c r="D763" s="158" t="s">
        <v>2437</v>
      </c>
      <c r="E763" s="157">
        <v>50</v>
      </c>
      <c r="F763" s="157">
        <v>0</v>
      </c>
      <c r="G763" s="157" t="s">
        <v>1626</v>
      </c>
      <c r="H763" s="158" t="s">
        <v>2288</v>
      </c>
      <c r="I763" s="159" t="s">
        <v>1627</v>
      </c>
      <c r="J763" s="160" t="s">
        <v>334</v>
      </c>
    </row>
    <row r="764" spans="1:10" ht="25.5">
      <c r="A764" s="155">
        <v>303</v>
      </c>
      <c r="B764" s="167">
        <v>28205</v>
      </c>
      <c r="C764" s="167" t="str">
        <f t="shared" si="11"/>
        <v>28205N04</v>
      </c>
      <c r="D764" s="158" t="s">
        <v>2438</v>
      </c>
      <c r="E764" s="157">
        <v>50</v>
      </c>
      <c r="F764" s="157">
        <v>0</v>
      </c>
      <c r="G764" s="157" t="s">
        <v>1626</v>
      </c>
      <c r="H764" s="158" t="s">
        <v>2229</v>
      </c>
      <c r="I764" s="159" t="s">
        <v>1627</v>
      </c>
      <c r="J764" s="160" t="s">
        <v>334</v>
      </c>
    </row>
    <row r="765" spans="1:10" ht="25.5">
      <c r="A765" s="155">
        <v>304</v>
      </c>
      <c r="B765" s="167">
        <v>28205</v>
      </c>
      <c r="C765" s="167" t="str">
        <f t="shared" si="11"/>
        <v>28205N05</v>
      </c>
      <c r="D765" s="158" t="s">
        <v>2439</v>
      </c>
      <c r="E765" s="157">
        <v>60</v>
      </c>
      <c r="F765" s="157">
        <v>0</v>
      </c>
      <c r="G765" s="157" t="s">
        <v>1626</v>
      </c>
      <c r="H765" s="158" t="s">
        <v>2288</v>
      </c>
      <c r="I765" s="159" t="s">
        <v>1627</v>
      </c>
      <c r="J765" s="160" t="s">
        <v>451</v>
      </c>
    </row>
    <row r="766" spans="1:10" ht="25.5">
      <c r="A766" s="155">
        <v>305</v>
      </c>
      <c r="B766" s="167">
        <v>28223</v>
      </c>
      <c r="C766" s="167" t="str">
        <f t="shared" si="11"/>
        <v>28223N01</v>
      </c>
      <c r="D766" s="158" t="s">
        <v>2440</v>
      </c>
      <c r="E766" s="157">
        <v>45</v>
      </c>
      <c r="F766" s="157">
        <v>0</v>
      </c>
      <c r="G766" s="157" t="s">
        <v>1626</v>
      </c>
      <c r="H766" s="158" t="s">
        <v>833</v>
      </c>
      <c r="I766" s="159" t="s">
        <v>1807</v>
      </c>
      <c r="J766" s="160" t="s">
        <v>301</v>
      </c>
    </row>
    <row r="767" spans="1:10" ht="25.5">
      <c r="A767" s="155">
        <v>306</v>
      </c>
      <c r="B767" s="167">
        <v>28317</v>
      </c>
      <c r="C767" s="167" t="str">
        <f t="shared" si="11"/>
        <v>28317N01</v>
      </c>
      <c r="D767" s="158" t="s">
        <v>2441</v>
      </c>
      <c r="E767" s="157">
        <v>45</v>
      </c>
      <c r="F767" s="157">
        <v>0</v>
      </c>
      <c r="G767" s="157" t="s">
        <v>1626</v>
      </c>
      <c r="H767" s="158" t="s">
        <v>2306</v>
      </c>
      <c r="I767" s="159" t="s">
        <v>1807</v>
      </c>
      <c r="J767" s="160" t="s">
        <v>301</v>
      </c>
    </row>
    <row r="768" spans="1:10" ht="25.5">
      <c r="A768" s="155">
        <v>307</v>
      </c>
      <c r="B768" s="167">
        <v>28224</v>
      </c>
      <c r="C768" s="167" t="str">
        <f t="shared" si="11"/>
        <v>28224N01</v>
      </c>
      <c r="D768" s="158" t="s">
        <v>2442</v>
      </c>
      <c r="E768" s="157">
        <v>50</v>
      </c>
      <c r="F768" s="157">
        <v>0</v>
      </c>
      <c r="G768" s="157" t="s">
        <v>1626</v>
      </c>
      <c r="H768" s="158" t="s">
        <v>775</v>
      </c>
      <c r="I768" s="159" t="s">
        <v>1627</v>
      </c>
      <c r="J768" s="160" t="s">
        <v>334</v>
      </c>
    </row>
    <row r="769" spans="1:10" s="68" customFormat="1" ht="25.5">
      <c r="A769" s="155">
        <v>308</v>
      </c>
      <c r="B769" s="167">
        <v>28224</v>
      </c>
      <c r="C769" s="167" t="str">
        <f t="shared" si="11"/>
        <v>28224N02</v>
      </c>
      <c r="D769" s="158" t="s">
        <v>2443</v>
      </c>
      <c r="E769" s="157">
        <v>50</v>
      </c>
      <c r="F769" s="157">
        <v>0</v>
      </c>
      <c r="G769" s="157" t="s">
        <v>1626</v>
      </c>
      <c r="H769" s="158" t="s">
        <v>775</v>
      </c>
      <c r="I769" s="159" t="s">
        <v>1627</v>
      </c>
      <c r="J769" s="160" t="s">
        <v>334</v>
      </c>
    </row>
    <row r="770" spans="1:10">
      <c r="A770" s="162">
        <v>309</v>
      </c>
      <c r="B770" s="169">
        <v>28343</v>
      </c>
      <c r="C770" s="167" t="str">
        <f t="shared" ref="C770:C833" si="12">B770&amp;LEFT(RIGHT(D770,4),3)</f>
        <v>28343N01</v>
      </c>
      <c r="D770" s="166" t="s">
        <v>2444</v>
      </c>
      <c r="E770" s="163">
        <v>50</v>
      </c>
      <c r="F770" s="163">
        <v>0</v>
      </c>
      <c r="G770" s="163" t="s">
        <v>1626</v>
      </c>
      <c r="H770" s="158" t="s">
        <v>820</v>
      </c>
      <c r="I770" s="164" t="s">
        <v>1627</v>
      </c>
      <c r="J770" s="160" t="s">
        <v>334</v>
      </c>
    </row>
    <row r="771" spans="1:10">
      <c r="A771" s="162">
        <v>310</v>
      </c>
      <c r="B771" s="169">
        <v>28343</v>
      </c>
      <c r="C771" s="167" t="str">
        <f t="shared" si="12"/>
        <v>28343N02</v>
      </c>
      <c r="D771" s="166" t="s">
        <v>2445</v>
      </c>
      <c r="E771" s="163">
        <v>50</v>
      </c>
      <c r="F771" s="163">
        <v>0</v>
      </c>
      <c r="G771" s="163" t="s">
        <v>1626</v>
      </c>
      <c r="H771" s="158" t="s">
        <v>820</v>
      </c>
      <c r="I771" s="164" t="s">
        <v>1627</v>
      </c>
      <c r="J771" s="160" t="s">
        <v>334</v>
      </c>
    </row>
    <row r="772" spans="1:10" ht="25.5">
      <c r="A772" s="162">
        <v>311</v>
      </c>
      <c r="B772" s="169">
        <v>28343</v>
      </c>
      <c r="C772" s="167" t="str">
        <f t="shared" si="12"/>
        <v>28343N04</v>
      </c>
      <c r="D772" s="166" t="s">
        <v>2446</v>
      </c>
      <c r="E772" s="163">
        <v>50</v>
      </c>
      <c r="F772" s="163">
        <v>0</v>
      </c>
      <c r="G772" s="163" t="s">
        <v>1626</v>
      </c>
      <c r="H772" s="158" t="s">
        <v>678</v>
      </c>
      <c r="I772" s="164" t="s">
        <v>1627</v>
      </c>
      <c r="J772" s="160" t="s">
        <v>334</v>
      </c>
    </row>
    <row r="773" spans="1:10" ht="25.5">
      <c r="A773" s="155">
        <v>312</v>
      </c>
      <c r="B773" s="167">
        <v>28311</v>
      </c>
      <c r="C773" s="167" t="str">
        <f t="shared" si="12"/>
        <v>28311N02</v>
      </c>
      <c r="D773" s="158" t="s">
        <v>2447</v>
      </c>
      <c r="E773" s="157">
        <v>50</v>
      </c>
      <c r="F773" s="157">
        <v>0</v>
      </c>
      <c r="G773" s="157" t="s">
        <v>1626</v>
      </c>
      <c r="H773" s="158" t="s">
        <v>2448</v>
      </c>
      <c r="I773" s="159" t="s">
        <v>1627</v>
      </c>
      <c r="J773" s="160" t="s">
        <v>334</v>
      </c>
    </row>
    <row r="774" spans="1:10">
      <c r="A774" s="155">
        <v>313</v>
      </c>
      <c r="B774" s="167">
        <v>28301</v>
      </c>
      <c r="C774" s="167" t="str">
        <f t="shared" si="12"/>
        <v>28301N08</v>
      </c>
      <c r="D774" s="158" t="s">
        <v>2449</v>
      </c>
      <c r="E774" s="157">
        <v>50</v>
      </c>
      <c r="F774" s="157">
        <v>0</v>
      </c>
      <c r="G774" s="157" t="s">
        <v>1626</v>
      </c>
      <c r="H774" s="158"/>
      <c r="I774" s="159" t="s">
        <v>1675</v>
      </c>
      <c r="J774" s="160" t="s">
        <v>3346</v>
      </c>
    </row>
    <row r="775" spans="1:10" ht="25.5">
      <c r="A775" s="155">
        <v>314</v>
      </c>
      <c r="B775" s="167">
        <v>28301</v>
      </c>
      <c r="C775" s="167" t="str">
        <f t="shared" si="12"/>
        <v>28301N09</v>
      </c>
      <c r="D775" s="158" t="s">
        <v>2450</v>
      </c>
      <c r="E775" s="157">
        <v>50</v>
      </c>
      <c r="F775" s="157">
        <v>0</v>
      </c>
      <c r="G775" s="157" t="s">
        <v>1626</v>
      </c>
      <c r="H775" s="158" t="s">
        <v>2448</v>
      </c>
      <c r="I775" s="159" t="s">
        <v>1675</v>
      </c>
      <c r="J775" s="160" t="s">
        <v>3346</v>
      </c>
    </row>
    <row r="776" spans="1:10" ht="25.5">
      <c r="A776" s="155">
        <v>315</v>
      </c>
      <c r="B776" s="167">
        <v>28301</v>
      </c>
      <c r="C776" s="167" t="str">
        <f t="shared" si="12"/>
        <v>28301N10</v>
      </c>
      <c r="D776" s="158" t="s">
        <v>2451</v>
      </c>
      <c r="E776" s="157">
        <v>50</v>
      </c>
      <c r="F776" s="157">
        <v>0</v>
      </c>
      <c r="G776" s="157" t="s">
        <v>1626</v>
      </c>
      <c r="H776" s="158" t="s">
        <v>2452</v>
      </c>
      <c r="I776" s="159" t="s">
        <v>1675</v>
      </c>
      <c r="J776" s="160" t="s">
        <v>3346</v>
      </c>
    </row>
    <row r="777" spans="1:10">
      <c r="A777" s="155">
        <v>316</v>
      </c>
      <c r="B777" s="167">
        <v>28301</v>
      </c>
      <c r="C777" s="167" t="str">
        <f t="shared" si="12"/>
        <v>28301N11</v>
      </c>
      <c r="D777" s="158" t="s">
        <v>2453</v>
      </c>
      <c r="E777" s="157">
        <v>50</v>
      </c>
      <c r="F777" s="157">
        <v>0</v>
      </c>
      <c r="G777" s="157" t="s">
        <v>1626</v>
      </c>
      <c r="H777" s="158" t="s">
        <v>820</v>
      </c>
      <c r="I777" s="159" t="s">
        <v>1675</v>
      </c>
      <c r="J777" s="160" t="s">
        <v>3346</v>
      </c>
    </row>
    <row r="778" spans="1:10">
      <c r="A778" s="155">
        <v>317</v>
      </c>
      <c r="B778" s="167">
        <v>28301</v>
      </c>
      <c r="C778" s="167" t="str">
        <f t="shared" si="12"/>
        <v>28301N17</v>
      </c>
      <c r="D778" s="158" t="s">
        <v>2454</v>
      </c>
      <c r="E778" s="157">
        <v>50</v>
      </c>
      <c r="F778" s="157">
        <v>0</v>
      </c>
      <c r="G778" s="157" t="s">
        <v>1626</v>
      </c>
      <c r="H778" s="158"/>
      <c r="I778" s="159" t="s">
        <v>1675</v>
      </c>
      <c r="J778" s="160" t="s">
        <v>3346</v>
      </c>
    </row>
    <row r="779" spans="1:10" s="68" customFormat="1">
      <c r="A779" s="155">
        <v>318</v>
      </c>
      <c r="B779" s="167">
        <v>28301</v>
      </c>
      <c r="C779" s="167" t="str">
        <f t="shared" si="12"/>
        <v>28301N18</v>
      </c>
      <c r="D779" s="158" t="s">
        <v>2455</v>
      </c>
      <c r="E779" s="157">
        <v>50</v>
      </c>
      <c r="F779" s="157">
        <v>0</v>
      </c>
      <c r="G779" s="157" t="s">
        <v>1626</v>
      </c>
      <c r="H779" s="158" t="s">
        <v>820</v>
      </c>
      <c r="I779" s="159" t="s">
        <v>1675</v>
      </c>
      <c r="J779" s="160" t="s">
        <v>3346</v>
      </c>
    </row>
    <row r="780" spans="1:10" ht="25.5">
      <c r="A780" s="155">
        <v>319</v>
      </c>
      <c r="B780" s="167">
        <v>28301</v>
      </c>
      <c r="C780" s="167" t="str">
        <f t="shared" si="12"/>
        <v>28301N19</v>
      </c>
      <c r="D780" s="158" t="s">
        <v>2456</v>
      </c>
      <c r="E780" s="157">
        <v>50</v>
      </c>
      <c r="F780" s="157">
        <v>0</v>
      </c>
      <c r="G780" s="157" t="s">
        <v>1626</v>
      </c>
      <c r="H780" s="158" t="s">
        <v>845</v>
      </c>
      <c r="I780" s="159" t="s">
        <v>1675</v>
      </c>
      <c r="J780" s="160" t="s">
        <v>3346</v>
      </c>
    </row>
    <row r="781" spans="1:10" ht="25.5">
      <c r="A781" s="155">
        <v>320</v>
      </c>
      <c r="B781" s="167">
        <v>28301</v>
      </c>
      <c r="C781" s="167" t="str">
        <f t="shared" si="12"/>
        <v>28301N20</v>
      </c>
      <c r="D781" s="158" t="s">
        <v>2457</v>
      </c>
      <c r="E781" s="157">
        <v>50</v>
      </c>
      <c r="F781" s="157">
        <v>0</v>
      </c>
      <c r="G781" s="157" t="s">
        <v>1626</v>
      </c>
      <c r="H781" s="158" t="s">
        <v>2448</v>
      </c>
      <c r="I781" s="159" t="s">
        <v>1675</v>
      </c>
      <c r="J781" s="160" t="s">
        <v>3346</v>
      </c>
    </row>
    <row r="782" spans="1:10">
      <c r="A782" s="155">
        <v>321</v>
      </c>
      <c r="B782" s="167">
        <v>28301</v>
      </c>
      <c r="C782" s="167" t="str">
        <f t="shared" si="12"/>
        <v>28301N21</v>
      </c>
      <c r="D782" s="158" t="s">
        <v>2458</v>
      </c>
      <c r="E782" s="157">
        <v>50</v>
      </c>
      <c r="F782" s="157">
        <v>0</v>
      </c>
      <c r="G782" s="157" t="s">
        <v>1626</v>
      </c>
      <c r="H782" s="158" t="s">
        <v>799</v>
      </c>
      <c r="I782" s="159" t="s">
        <v>1675</v>
      </c>
      <c r="J782" s="160" t="s">
        <v>3346</v>
      </c>
    </row>
    <row r="783" spans="1:10" ht="25.5">
      <c r="A783" s="155">
        <v>322</v>
      </c>
      <c r="B783" s="167">
        <v>28301</v>
      </c>
      <c r="C783" s="167" t="str">
        <f t="shared" si="12"/>
        <v>28301N22</v>
      </c>
      <c r="D783" s="158" t="s">
        <v>2459</v>
      </c>
      <c r="E783" s="157">
        <v>50</v>
      </c>
      <c r="F783" s="157">
        <v>0</v>
      </c>
      <c r="G783" s="157" t="s">
        <v>1626</v>
      </c>
      <c r="H783" s="158" t="s">
        <v>846</v>
      </c>
      <c r="I783" s="159" t="s">
        <v>1675</v>
      </c>
      <c r="J783" s="160" t="s">
        <v>3346</v>
      </c>
    </row>
    <row r="784" spans="1:10" ht="25.5">
      <c r="A784" s="155">
        <v>323</v>
      </c>
      <c r="B784" s="167">
        <v>28301</v>
      </c>
      <c r="C784" s="167" t="str">
        <f t="shared" si="12"/>
        <v>28301N23</v>
      </c>
      <c r="D784" s="158" t="s">
        <v>2460</v>
      </c>
      <c r="E784" s="157">
        <v>50</v>
      </c>
      <c r="F784" s="157">
        <v>0</v>
      </c>
      <c r="G784" s="157" t="s">
        <v>1626</v>
      </c>
      <c r="H784" s="158" t="s">
        <v>2452</v>
      </c>
      <c r="I784" s="159" t="s">
        <v>1675</v>
      </c>
      <c r="J784" s="160" t="s">
        <v>3346</v>
      </c>
    </row>
    <row r="785" spans="1:10" ht="25.5">
      <c r="A785" s="155">
        <v>324</v>
      </c>
      <c r="B785" s="167">
        <v>28301</v>
      </c>
      <c r="C785" s="167" t="str">
        <f t="shared" si="12"/>
        <v>28301N24</v>
      </c>
      <c r="D785" s="158" t="s">
        <v>2461</v>
      </c>
      <c r="E785" s="157">
        <v>50</v>
      </c>
      <c r="F785" s="157">
        <v>0</v>
      </c>
      <c r="G785" s="157" t="s">
        <v>1626</v>
      </c>
      <c r="H785" s="158" t="s">
        <v>2448</v>
      </c>
      <c r="I785" s="159" t="s">
        <v>1675</v>
      </c>
      <c r="J785" s="160" t="s">
        <v>3346</v>
      </c>
    </row>
    <row r="786" spans="1:10">
      <c r="A786" s="155">
        <v>325</v>
      </c>
      <c r="B786" s="167">
        <v>28301</v>
      </c>
      <c r="C786" s="167" t="str">
        <f t="shared" si="12"/>
        <v>28301N26</v>
      </c>
      <c r="D786" s="158" t="s">
        <v>2462</v>
      </c>
      <c r="E786" s="157">
        <v>50</v>
      </c>
      <c r="F786" s="157">
        <v>0</v>
      </c>
      <c r="G786" s="157" t="s">
        <v>1626</v>
      </c>
      <c r="H786" s="158"/>
      <c r="I786" s="159" t="s">
        <v>1675</v>
      </c>
      <c r="J786" s="160" t="s">
        <v>3346</v>
      </c>
    </row>
    <row r="787" spans="1:10" ht="25.5">
      <c r="A787" s="155">
        <v>326</v>
      </c>
      <c r="B787" s="167">
        <v>28301</v>
      </c>
      <c r="C787" s="167" t="str">
        <f t="shared" si="12"/>
        <v>28301N27</v>
      </c>
      <c r="D787" s="158" t="s">
        <v>2463</v>
      </c>
      <c r="E787" s="157">
        <v>50</v>
      </c>
      <c r="F787" s="157">
        <v>0</v>
      </c>
      <c r="G787" s="157" t="s">
        <v>1626</v>
      </c>
      <c r="H787" s="158" t="s">
        <v>845</v>
      </c>
      <c r="I787" s="159" t="s">
        <v>1675</v>
      </c>
      <c r="J787" s="160" t="s">
        <v>3346</v>
      </c>
    </row>
    <row r="788" spans="1:10" ht="25.5">
      <c r="A788" s="155">
        <v>327</v>
      </c>
      <c r="B788" s="167">
        <v>28301</v>
      </c>
      <c r="C788" s="167" t="str">
        <f t="shared" si="12"/>
        <v>28301N28</v>
      </c>
      <c r="D788" s="158" t="s">
        <v>2464</v>
      </c>
      <c r="E788" s="157">
        <v>50</v>
      </c>
      <c r="F788" s="157">
        <v>0</v>
      </c>
      <c r="G788" s="157" t="s">
        <v>1626</v>
      </c>
      <c r="H788" s="158" t="s">
        <v>2452</v>
      </c>
      <c r="I788" s="159" t="s">
        <v>1675</v>
      </c>
      <c r="J788" s="160" t="s">
        <v>3346</v>
      </c>
    </row>
    <row r="789" spans="1:10" s="68" customFormat="1">
      <c r="A789" s="155">
        <v>328</v>
      </c>
      <c r="B789" s="167">
        <v>28301</v>
      </c>
      <c r="C789" s="167" t="str">
        <f t="shared" si="12"/>
        <v>28301N29</v>
      </c>
      <c r="D789" s="158" t="s">
        <v>2465</v>
      </c>
      <c r="E789" s="157">
        <v>50</v>
      </c>
      <c r="F789" s="157">
        <v>0</v>
      </c>
      <c r="G789" s="157" t="s">
        <v>1626</v>
      </c>
      <c r="H789" s="158" t="s">
        <v>798</v>
      </c>
      <c r="I789" s="159" t="s">
        <v>1675</v>
      </c>
      <c r="J789" s="160" t="s">
        <v>3346</v>
      </c>
    </row>
    <row r="790" spans="1:10" ht="25.5">
      <c r="A790" s="155">
        <v>329</v>
      </c>
      <c r="B790" s="167">
        <v>28301</v>
      </c>
      <c r="C790" s="167" t="str">
        <f t="shared" si="12"/>
        <v>28301N31</v>
      </c>
      <c r="D790" s="158" t="s">
        <v>2466</v>
      </c>
      <c r="E790" s="157">
        <v>50</v>
      </c>
      <c r="F790" s="157">
        <v>0</v>
      </c>
      <c r="G790" s="157" t="s">
        <v>1626</v>
      </c>
      <c r="H790" s="158" t="s">
        <v>2448</v>
      </c>
      <c r="I790" s="159" t="s">
        <v>1675</v>
      </c>
      <c r="J790" s="160" t="s">
        <v>3346</v>
      </c>
    </row>
    <row r="791" spans="1:10" ht="25.5">
      <c r="A791" s="155">
        <v>330</v>
      </c>
      <c r="B791" s="167">
        <v>15213</v>
      </c>
      <c r="C791" s="167" t="str">
        <f t="shared" si="12"/>
        <v>15213N01</v>
      </c>
      <c r="D791" s="158" t="s">
        <v>2467</v>
      </c>
      <c r="E791" s="157">
        <v>50</v>
      </c>
      <c r="F791" s="157">
        <v>0</v>
      </c>
      <c r="G791" s="157" t="s">
        <v>1626</v>
      </c>
      <c r="H791" s="158" t="s">
        <v>2468</v>
      </c>
      <c r="I791" s="159" t="s">
        <v>1627</v>
      </c>
      <c r="J791" s="160" t="s">
        <v>334</v>
      </c>
    </row>
    <row r="792" spans="1:10" ht="25.5">
      <c r="A792" s="155">
        <v>331</v>
      </c>
      <c r="B792" s="167">
        <v>15213</v>
      </c>
      <c r="C792" s="167" t="str">
        <f t="shared" si="12"/>
        <v>15213N02</v>
      </c>
      <c r="D792" s="158" t="s">
        <v>2469</v>
      </c>
      <c r="E792" s="157">
        <v>50</v>
      </c>
      <c r="F792" s="157">
        <v>0</v>
      </c>
      <c r="G792" s="157" t="s">
        <v>1626</v>
      </c>
      <c r="H792" s="158" t="s">
        <v>2468</v>
      </c>
      <c r="I792" s="159" t="s">
        <v>1627</v>
      </c>
      <c r="J792" s="160" t="s">
        <v>334</v>
      </c>
    </row>
    <row r="793" spans="1:10" ht="25.5">
      <c r="A793" s="155">
        <v>332</v>
      </c>
      <c r="B793" s="167">
        <v>28313</v>
      </c>
      <c r="C793" s="167" t="str">
        <f t="shared" si="12"/>
        <v>28313N01</v>
      </c>
      <c r="D793" s="158" t="s">
        <v>2470</v>
      </c>
      <c r="E793" s="157">
        <v>50</v>
      </c>
      <c r="F793" s="157">
        <v>0</v>
      </c>
      <c r="G793" s="157" t="s">
        <v>1626</v>
      </c>
      <c r="H793" s="158" t="s">
        <v>2306</v>
      </c>
      <c r="I793" s="159" t="s">
        <v>1627</v>
      </c>
      <c r="J793" s="160" t="s">
        <v>334</v>
      </c>
    </row>
    <row r="794" spans="1:10">
      <c r="A794" s="155">
        <v>333</v>
      </c>
      <c r="B794" s="167">
        <v>28313</v>
      </c>
      <c r="C794" s="167" t="str">
        <f t="shared" si="12"/>
        <v>28313N02</v>
      </c>
      <c r="D794" s="158" t="s">
        <v>2471</v>
      </c>
      <c r="E794" s="157">
        <v>50</v>
      </c>
      <c r="F794" s="157">
        <v>0</v>
      </c>
      <c r="G794" s="157" t="s">
        <v>1626</v>
      </c>
      <c r="H794" s="158" t="s">
        <v>798</v>
      </c>
      <c r="I794" s="159" t="s">
        <v>1627</v>
      </c>
      <c r="J794" s="160" t="s">
        <v>334</v>
      </c>
    </row>
    <row r="795" spans="1:10" ht="25.5">
      <c r="A795" s="155">
        <v>334</v>
      </c>
      <c r="B795" s="167">
        <v>28313</v>
      </c>
      <c r="C795" s="167" t="str">
        <f t="shared" si="12"/>
        <v>28313N03</v>
      </c>
      <c r="D795" s="158" t="s">
        <v>2472</v>
      </c>
      <c r="E795" s="157">
        <v>50</v>
      </c>
      <c r="F795" s="157">
        <v>0</v>
      </c>
      <c r="G795" s="157" t="s">
        <v>1626</v>
      </c>
      <c r="H795" s="158" t="s">
        <v>2306</v>
      </c>
      <c r="I795" s="159" t="s">
        <v>1627</v>
      </c>
      <c r="J795" s="160" t="s">
        <v>334</v>
      </c>
    </row>
    <row r="796" spans="1:10" ht="25.5">
      <c r="A796" s="155">
        <v>335</v>
      </c>
      <c r="B796" s="167">
        <v>28313</v>
      </c>
      <c r="C796" s="167" t="str">
        <f t="shared" si="12"/>
        <v>28313N04</v>
      </c>
      <c r="D796" s="158" t="s">
        <v>2473</v>
      </c>
      <c r="E796" s="157">
        <v>50</v>
      </c>
      <c r="F796" s="157">
        <v>0</v>
      </c>
      <c r="G796" s="157" t="s">
        <v>1626</v>
      </c>
      <c r="H796" s="158" t="s">
        <v>2306</v>
      </c>
      <c r="I796" s="159" t="s">
        <v>1627</v>
      </c>
      <c r="J796" s="160" t="s">
        <v>334</v>
      </c>
    </row>
    <row r="797" spans="1:10">
      <c r="A797" s="155">
        <v>336</v>
      </c>
      <c r="B797" s="167">
        <v>28313</v>
      </c>
      <c r="C797" s="167" t="str">
        <f t="shared" si="12"/>
        <v>28313N05</v>
      </c>
      <c r="D797" s="158" t="s">
        <v>2474</v>
      </c>
      <c r="E797" s="157">
        <v>50</v>
      </c>
      <c r="F797" s="157">
        <v>0</v>
      </c>
      <c r="G797" s="157" t="s">
        <v>1626</v>
      </c>
      <c r="H797" s="158" t="s">
        <v>844</v>
      </c>
      <c r="I797" s="159" t="s">
        <v>1627</v>
      </c>
      <c r="J797" s="160" t="s">
        <v>334</v>
      </c>
    </row>
    <row r="798" spans="1:10" ht="25.5">
      <c r="A798" s="162">
        <v>337</v>
      </c>
      <c r="B798" s="169">
        <v>15648</v>
      </c>
      <c r="C798" s="167" t="str">
        <f t="shared" si="12"/>
        <v>15648N04</v>
      </c>
      <c r="D798" s="166" t="s">
        <v>2475</v>
      </c>
      <c r="E798" s="163">
        <v>55</v>
      </c>
      <c r="F798" s="163">
        <v>0</v>
      </c>
      <c r="G798" s="163" t="s">
        <v>1626</v>
      </c>
      <c r="H798" s="158" t="s">
        <v>655</v>
      </c>
      <c r="I798" s="164" t="s">
        <v>1627</v>
      </c>
      <c r="J798" s="160" t="s">
        <v>334</v>
      </c>
    </row>
    <row r="799" spans="1:10" ht="25.5">
      <c r="A799" s="162">
        <v>338</v>
      </c>
      <c r="B799" s="169">
        <v>15648</v>
      </c>
      <c r="C799" s="167" t="str">
        <f t="shared" si="12"/>
        <v>15648N05</v>
      </c>
      <c r="D799" s="166" t="s">
        <v>2476</v>
      </c>
      <c r="E799" s="163">
        <v>55</v>
      </c>
      <c r="F799" s="163">
        <v>0</v>
      </c>
      <c r="G799" s="163" t="s">
        <v>1626</v>
      </c>
      <c r="H799" s="158" t="s">
        <v>796</v>
      </c>
      <c r="I799" s="164" t="s">
        <v>1627</v>
      </c>
      <c r="J799" s="160" t="s">
        <v>334</v>
      </c>
    </row>
    <row r="800" spans="1:10" ht="25.5">
      <c r="A800" s="162">
        <v>339</v>
      </c>
      <c r="B800" s="169">
        <v>15648</v>
      </c>
      <c r="C800" s="167" t="str">
        <f t="shared" si="12"/>
        <v>15648N06</v>
      </c>
      <c r="D800" s="166" t="s">
        <v>2477</v>
      </c>
      <c r="E800" s="163">
        <v>55</v>
      </c>
      <c r="F800" s="163">
        <v>0</v>
      </c>
      <c r="G800" s="163" t="s">
        <v>1626</v>
      </c>
      <c r="H800" s="158" t="s">
        <v>655</v>
      </c>
      <c r="I800" s="164" t="s">
        <v>1627</v>
      </c>
      <c r="J800" s="160" t="s">
        <v>334</v>
      </c>
    </row>
    <row r="801" spans="1:10" s="68" customFormat="1" ht="25.5">
      <c r="A801" s="162">
        <v>340</v>
      </c>
      <c r="B801" s="169">
        <v>28103</v>
      </c>
      <c r="C801" s="167" t="str">
        <f t="shared" si="12"/>
        <v>28103N01</v>
      </c>
      <c r="D801" s="166" t="s">
        <v>2478</v>
      </c>
      <c r="E801" s="163">
        <v>45</v>
      </c>
      <c r="F801" s="163">
        <v>0</v>
      </c>
      <c r="G801" s="163" t="s">
        <v>1626</v>
      </c>
      <c r="H801" s="158" t="s">
        <v>718</v>
      </c>
      <c r="I801" s="159" t="s">
        <v>2479</v>
      </c>
      <c r="J801" s="160" t="s">
        <v>334</v>
      </c>
    </row>
    <row r="802" spans="1:10" ht="25.5">
      <c r="A802" s="162">
        <v>341</v>
      </c>
      <c r="B802" s="169">
        <v>28103</v>
      </c>
      <c r="C802" s="167" t="str">
        <f t="shared" si="12"/>
        <v>28103N02</v>
      </c>
      <c r="D802" s="166" t="s">
        <v>2480</v>
      </c>
      <c r="E802" s="163">
        <v>45</v>
      </c>
      <c r="F802" s="163">
        <v>0</v>
      </c>
      <c r="G802" s="163" t="s">
        <v>1626</v>
      </c>
      <c r="H802" s="158" t="s">
        <v>718</v>
      </c>
      <c r="I802" s="159" t="s">
        <v>2479</v>
      </c>
      <c r="J802" s="160" t="s">
        <v>334</v>
      </c>
    </row>
    <row r="803" spans="1:10" ht="25.5">
      <c r="A803" s="155">
        <v>342</v>
      </c>
      <c r="B803" s="167">
        <v>15807</v>
      </c>
      <c r="C803" s="167" t="str">
        <f t="shared" si="12"/>
        <v>15807N01</v>
      </c>
      <c r="D803" s="158" t="s">
        <v>2481</v>
      </c>
      <c r="E803" s="157">
        <v>45</v>
      </c>
      <c r="F803" s="157">
        <v>0</v>
      </c>
      <c r="G803" s="157" t="s">
        <v>1626</v>
      </c>
      <c r="H803" s="158" t="s">
        <v>830</v>
      </c>
      <c r="I803" s="159" t="s">
        <v>1627</v>
      </c>
      <c r="J803" s="160" t="s">
        <v>334</v>
      </c>
    </row>
    <row r="804" spans="1:10">
      <c r="A804" s="155">
        <v>343</v>
      </c>
      <c r="B804" s="167">
        <v>15807</v>
      </c>
      <c r="C804" s="167" t="str">
        <f t="shared" si="12"/>
        <v>15807N02</v>
      </c>
      <c r="D804" s="158" t="s">
        <v>2482</v>
      </c>
      <c r="E804" s="157">
        <v>45</v>
      </c>
      <c r="F804" s="157">
        <v>0</v>
      </c>
      <c r="G804" s="157" t="s">
        <v>1626</v>
      </c>
      <c r="H804" s="158" t="s">
        <v>613</v>
      </c>
      <c r="I804" s="159" t="s">
        <v>1627</v>
      </c>
      <c r="J804" s="160" t="s">
        <v>334</v>
      </c>
    </row>
    <row r="805" spans="1:10" ht="25.5">
      <c r="A805" s="155">
        <v>344</v>
      </c>
      <c r="B805" s="167">
        <v>15807</v>
      </c>
      <c r="C805" s="167" t="str">
        <f t="shared" si="12"/>
        <v>15807N03</v>
      </c>
      <c r="D805" s="158" t="s">
        <v>2483</v>
      </c>
      <c r="E805" s="157">
        <v>45</v>
      </c>
      <c r="F805" s="157">
        <v>0</v>
      </c>
      <c r="G805" s="157" t="s">
        <v>1626</v>
      </c>
      <c r="H805" s="158" t="s">
        <v>763</v>
      </c>
      <c r="I805" s="159" t="s">
        <v>1627</v>
      </c>
      <c r="J805" s="160" t="s">
        <v>334</v>
      </c>
    </row>
    <row r="806" spans="1:10">
      <c r="A806" s="155">
        <v>345</v>
      </c>
      <c r="B806" s="167">
        <v>15807</v>
      </c>
      <c r="C806" s="167" t="str">
        <f t="shared" si="12"/>
        <v>15807N04</v>
      </c>
      <c r="D806" s="158" t="s">
        <v>2484</v>
      </c>
      <c r="E806" s="157">
        <v>45</v>
      </c>
      <c r="F806" s="157">
        <v>0</v>
      </c>
      <c r="G806" s="157" t="s">
        <v>1626</v>
      </c>
      <c r="H806" s="158" t="s">
        <v>613</v>
      </c>
      <c r="I806" s="159" t="s">
        <v>1627</v>
      </c>
      <c r="J806" s="160" t="s">
        <v>334</v>
      </c>
    </row>
    <row r="807" spans="1:10" ht="25.5">
      <c r="A807" s="155">
        <v>355</v>
      </c>
      <c r="B807" s="167">
        <v>28307</v>
      </c>
      <c r="C807" s="167" t="str">
        <f t="shared" si="12"/>
        <v>28307N01</v>
      </c>
      <c r="D807" s="158" t="s">
        <v>2485</v>
      </c>
      <c r="E807" s="157">
        <v>50</v>
      </c>
      <c r="F807" s="157">
        <v>0</v>
      </c>
      <c r="G807" s="157" t="s">
        <v>1626</v>
      </c>
      <c r="H807" s="158" t="s">
        <v>2448</v>
      </c>
      <c r="I807" s="159" t="s">
        <v>1627</v>
      </c>
      <c r="J807" s="160" t="s">
        <v>553</v>
      </c>
    </row>
    <row r="808" spans="1:10" ht="25.5">
      <c r="A808" s="155">
        <v>356</v>
      </c>
      <c r="B808" s="167">
        <v>28307</v>
      </c>
      <c r="C808" s="167" t="str">
        <f t="shared" si="12"/>
        <v>28307N02</v>
      </c>
      <c r="D808" s="158" t="s">
        <v>2486</v>
      </c>
      <c r="E808" s="157">
        <v>50</v>
      </c>
      <c r="F808" s="157">
        <v>0</v>
      </c>
      <c r="G808" s="157" t="s">
        <v>1626</v>
      </c>
      <c r="H808" s="158" t="s">
        <v>2448</v>
      </c>
      <c r="I808" s="159" t="s">
        <v>1627</v>
      </c>
      <c r="J808" s="160" t="s">
        <v>553</v>
      </c>
    </row>
    <row r="809" spans="1:10">
      <c r="A809" s="162">
        <v>357</v>
      </c>
      <c r="B809" s="169">
        <v>28307</v>
      </c>
      <c r="C809" s="167" t="str">
        <f t="shared" si="12"/>
        <v>28307N03</v>
      </c>
      <c r="D809" s="166" t="s">
        <v>2487</v>
      </c>
      <c r="E809" s="163">
        <v>50</v>
      </c>
      <c r="F809" s="163">
        <v>0</v>
      </c>
      <c r="G809" s="163" t="s">
        <v>1626</v>
      </c>
      <c r="H809" s="158" t="s">
        <v>844</v>
      </c>
      <c r="I809" s="164" t="s">
        <v>2479</v>
      </c>
      <c r="J809" s="160" t="s">
        <v>553</v>
      </c>
    </row>
    <row r="810" spans="1:10">
      <c r="A810" s="162">
        <v>358</v>
      </c>
      <c r="B810" s="169">
        <v>28307</v>
      </c>
      <c r="C810" s="167" t="str">
        <f t="shared" si="12"/>
        <v>28307N04</v>
      </c>
      <c r="D810" s="166" t="s">
        <v>2488</v>
      </c>
      <c r="E810" s="163">
        <v>50</v>
      </c>
      <c r="F810" s="163">
        <v>0</v>
      </c>
      <c r="G810" s="163" t="s">
        <v>1626</v>
      </c>
      <c r="H810" s="158" t="s">
        <v>844</v>
      </c>
      <c r="I810" s="164" t="s">
        <v>2479</v>
      </c>
      <c r="J810" s="160" t="s">
        <v>553</v>
      </c>
    </row>
    <row r="811" spans="1:10" ht="25.5">
      <c r="A811" s="155">
        <v>359</v>
      </c>
      <c r="B811" s="167">
        <v>28307</v>
      </c>
      <c r="C811" s="167" t="str">
        <f t="shared" si="12"/>
        <v>28307N05</v>
      </c>
      <c r="D811" s="158" t="s">
        <v>2489</v>
      </c>
      <c r="E811" s="157">
        <v>50</v>
      </c>
      <c r="F811" s="157">
        <v>0</v>
      </c>
      <c r="G811" s="157" t="s">
        <v>1626</v>
      </c>
      <c r="H811" s="158" t="s">
        <v>845</v>
      </c>
      <c r="I811" s="159" t="s">
        <v>1627</v>
      </c>
      <c r="J811" s="160" t="s">
        <v>553</v>
      </c>
    </row>
    <row r="812" spans="1:10" s="68" customFormat="1" ht="25.5">
      <c r="A812" s="155">
        <v>360</v>
      </c>
      <c r="B812" s="167">
        <v>28307</v>
      </c>
      <c r="C812" s="167" t="str">
        <f t="shared" si="12"/>
        <v>28307N06</v>
      </c>
      <c r="D812" s="158" t="s">
        <v>2490</v>
      </c>
      <c r="E812" s="157">
        <v>50</v>
      </c>
      <c r="F812" s="157">
        <v>0</v>
      </c>
      <c r="G812" s="157" t="s">
        <v>1626</v>
      </c>
      <c r="H812" s="158" t="s">
        <v>845</v>
      </c>
      <c r="I812" s="159" t="s">
        <v>1627</v>
      </c>
      <c r="J812" s="160" t="s">
        <v>553</v>
      </c>
    </row>
    <row r="813" spans="1:10" ht="25.5">
      <c r="A813" s="155">
        <v>361</v>
      </c>
      <c r="B813" s="167">
        <v>28307</v>
      </c>
      <c r="C813" s="167" t="str">
        <f t="shared" si="12"/>
        <v>28307N07</v>
      </c>
      <c r="D813" s="158" t="s">
        <v>2491</v>
      </c>
      <c r="E813" s="157">
        <v>50</v>
      </c>
      <c r="F813" s="157">
        <v>0</v>
      </c>
      <c r="G813" s="157" t="s">
        <v>1626</v>
      </c>
      <c r="H813" s="158" t="s">
        <v>2452</v>
      </c>
      <c r="I813" s="159" t="s">
        <v>1627</v>
      </c>
      <c r="J813" s="160" t="s">
        <v>553</v>
      </c>
    </row>
    <row r="814" spans="1:10" ht="25.5">
      <c r="A814" s="155">
        <v>362</v>
      </c>
      <c r="B814" s="167">
        <v>28307</v>
      </c>
      <c r="C814" s="167" t="str">
        <f t="shared" si="12"/>
        <v>28307N08</v>
      </c>
      <c r="D814" s="158" t="s">
        <v>2492</v>
      </c>
      <c r="E814" s="157">
        <v>50</v>
      </c>
      <c r="F814" s="157">
        <v>0</v>
      </c>
      <c r="G814" s="157" t="s">
        <v>1626</v>
      </c>
      <c r="H814" s="158" t="s">
        <v>2452</v>
      </c>
      <c r="I814" s="159" t="s">
        <v>1627</v>
      </c>
      <c r="J814" s="160" t="s">
        <v>553</v>
      </c>
    </row>
    <row r="815" spans="1:10" ht="25.5">
      <c r="A815" s="155">
        <v>363</v>
      </c>
      <c r="B815" s="167">
        <v>28307</v>
      </c>
      <c r="C815" s="167" t="str">
        <f t="shared" si="12"/>
        <v>28307N09</v>
      </c>
      <c r="D815" s="158" t="s">
        <v>2493</v>
      </c>
      <c r="E815" s="157">
        <v>50</v>
      </c>
      <c r="F815" s="157">
        <v>0</v>
      </c>
      <c r="G815" s="157" t="s">
        <v>1626</v>
      </c>
      <c r="H815" s="158" t="s">
        <v>672</v>
      </c>
      <c r="I815" s="159" t="s">
        <v>1627</v>
      </c>
      <c r="J815" s="160" t="s">
        <v>553</v>
      </c>
    </row>
    <row r="816" spans="1:10" ht="25.5">
      <c r="A816" s="155">
        <v>364</v>
      </c>
      <c r="B816" s="167">
        <v>28307</v>
      </c>
      <c r="C816" s="167" t="str">
        <f t="shared" si="12"/>
        <v>28307N10</v>
      </c>
      <c r="D816" s="158" t="s">
        <v>2494</v>
      </c>
      <c r="E816" s="157">
        <v>50</v>
      </c>
      <c r="F816" s="157">
        <v>0</v>
      </c>
      <c r="G816" s="157" t="s">
        <v>1626</v>
      </c>
      <c r="H816" s="158" t="s">
        <v>672</v>
      </c>
      <c r="I816" s="159" t="s">
        <v>1627</v>
      </c>
      <c r="J816" s="160" t="s">
        <v>553</v>
      </c>
    </row>
    <row r="817" spans="1:10" ht="25.5">
      <c r="A817" s="155">
        <v>365</v>
      </c>
      <c r="B817" s="167">
        <v>28307</v>
      </c>
      <c r="C817" s="167" t="str">
        <f t="shared" si="12"/>
        <v>28307N11</v>
      </c>
      <c r="D817" s="158" t="s">
        <v>2495</v>
      </c>
      <c r="E817" s="157">
        <v>50</v>
      </c>
      <c r="F817" s="157">
        <v>0</v>
      </c>
      <c r="G817" s="157" t="s">
        <v>1626</v>
      </c>
      <c r="H817" s="158" t="s">
        <v>845</v>
      </c>
      <c r="I817" s="159" t="s">
        <v>1627</v>
      </c>
      <c r="J817" s="160" t="s">
        <v>553</v>
      </c>
    </row>
    <row r="818" spans="1:10" ht="25.5">
      <c r="A818" s="155">
        <v>366</v>
      </c>
      <c r="B818" s="167">
        <v>28307</v>
      </c>
      <c r="C818" s="167" t="str">
        <f t="shared" si="12"/>
        <v>28307N13</v>
      </c>
      <c r="D818" s="158" t="s">
        <v>2496</v>
      </c>
      <c r="E818" s="157">
        <v>50</v>
      </c>
      <c r="F818" s="157">
        <v>0</v>
      </c>
      <c r="G818" s="157" t="s">
        <v>1626</v>
      </c>
      <c r="H818" s="158" t="s">
        <v>672</v>
      </c>
      <c r="I818" s="159" t="s">
        <v>1627</v>
      </c>
      <c r="J818" s="160" t="s">
        <v>553</v>
      </c>
    </row>
    <row r="819" spans="1:10">
      <c r="A819" s="155">
        <v>367</v>
      </c>
      <c r="B819" s="167">
        <v>28307</v>
      </c>
      <c r="C819" s="167" t="str">
        <f t="shared" si="12"/>
        <v>28307N14</v>
      </c>
      <c r="D819" s="158" t="s">
        <v>2497</v>
      </c>
      <c r="E819" s="157">
        <v>50</v>
      </c>
      <c r="F819" s="157">
        <v>0</v>
      </c>
      <c r="G819" s="157" t="s">
        <v>1626</v>
      </c>
      <c r="H819" s="158" t="s">
        <v>680</v>
      </c>
      <c r="I819" s="159" t="s">
        <v>1627</v>
      </c>
      <c r="J819" s="160" t="s">
        <v>553</v>
      </c>
    </row>
    <row r="820" spans="1:10" s="68" customFormat="1">
      <c r="A820" s="155">
        <v>368</v>
      </c>
      <c r="B820" s="167">
        <v>15617</v>
      </c>
      <c r="C820" s="167" t="str">
        <f t="shared" si="12"/>
        <v>15617N01</v>
      </c>
      <c r="D820" s="158" t="s">
        <v>2498</v>
      </c>
      <c r="E820" s="157">
        <v>45</v>
      </c>
      <c r="F820" s="157">
        <v>0</v>
      </c>
      <c r="G820" s="157" t="s">
        <v>1626</v>
      </c>
      <c r="H820" s="158" t="s">
        <v>658</v>
      </c>
      <c r="I820" s="159" t="s">
        <v>1627</v>
      </c>
      <c r="J820" s="160" t="s">
        <v>451</v>
      </c>
    </row>
    <row r="821" spans="1:10">
      <c r="A821" s="155">
        <v>369</v>
      </c>
      <c r="B821" s="167">
        <v>15617</v>
      </c>
      <c r="C821" s="167" t="str">
        <f t="shared" si="12"/>
        <v>15617N02</v>
      </c>
      <c r="D821" s="158" t="s">
        <v>2499</v>
      </c>
      <c r="E821" s="157">
        <v>45</v>
      </c>
      <c r="F821" s="157">
        <v>0</v>
      </c>
      <c r="G821" s="157" t="s">
        <v>1626</v>
      </c>
      <c r="H821" s="158" t="s">
        <v>658</v>
      </c>
      <c r="I821" s="159" t="s">
        <v>1627</v>
      </c>
      <c r="J821" s="160" t="s">
        <v>451</v>
      </c>
    </row>
    <row r="822" spans="1:10" ht="25.5">
      <c r="A822" s="155">
        <v>370</v>
      </c>
      <c r="B822" s="167">
        <v>15617</v>
      </c>
      <c r="C822" s="167" t="str">
        <f t="shared" si="12"/>
        <v>15617N03</v>
      </c>
      <c r="D822" s="158" t="s">
        <v>2500</v>
      </c>
      <c r="E822" s="157">
        <v>45</v>
      </c>
      <c r="F822" s="157">
        <v>0</v>
      </c>
      <c r="G822" s="157" t="s">
        <v>1626</v>
      </c>
      <c r="H822" s="158" t="s">
        <v>622</v>
      </c>
      <c r="I822" s="159" t="s">
        <v>1627</v>
      </c>
      <c r="J822" s="160" t="s">
        <v>451</v>
      </c>
    </row>
    <row r="823" spans="1:10" ht="25.5">
      <c r="A823" s="155">
        <v>371</v>
      </c>
      <c r="B823" s="167">
        <v>15617</v>
      </c>
      <c r="C823" s="167" t="str">
        <f t="shared" si="12"/>
        <v>15617N04</v>
      </c>
      <c r="D823" s="158" t="s">
        <v>2501</v>
      </c>
      <c r="E823" s="157">
        <v>45</v>
      </c>
      <c r="F823" s="157">
        <v>0</v>
      </c>
      <c r="G823" s="157" t="s">
        <v>1626</v>
      </c>
      <c r="H823" s="158" t="s">
        <v>622</v>
      </c>
      <c r="I823" s="159" t="s">
        <v>1627</v>
      </c>
      <c r="J823" s="160" t="s">
        <v>451</v>
      </c>
    </row>
    <row r="824" spans="1:10">
      <c r="A824" s="155">
        <v>372</v>
      </c>
      <c r="B824" s="167">
        <v>28225</v>
      </c>
      <c r="C824" s="167" t="str">
        <f t="shared" si="12"/>
        <v>28225N01</v>
      </c>
      <c r="D824" s="158" t="s">
        <v>2502</v>
      </c>
      <c r="E824" s="157">
        <v>50</v>
      </c>
      <c r="F824" s="157">
        <v>0</v>
      </c>
      <c r="G824" s="157" t="s">
        <v>1626</v>
      </c>
      <c r="H824" s="158" t="s">
        <v>776</v>
      </c>
      <c r="I824" s="159" t="s">
        <v>1627</v>
      </c>
      <c r="J824" s="160" t="s">
        <v>334</v>
      </c>
    </row>
    <row r="825" spans="1:10" ht="25.5">
      <c r="A825" s="155">
        <v>373</v>
      </c>
      <c r="B825" s="167">
        <v>28239</v>
      </c>
      <c r="C825" s="167" t="str">
        <f t="shared" si="12"/>
        <v>28239N01</v>
      </c>
      <c r="D825" s="158" t="s">
        <v>2503</v>
      </c>
      <c r="E825" s="157">
        <v>55</v>
      </c>
      <c r="F825" s="157">
        <v>0</v>
      </c>
      <c r="G825" s="157" t="s">
        <v>1626</v>
      </c>
      <c r="H825" s="158" t="s">
        <v>831</v>
      </c>
      <c r="I825" s="159" t="s">
        <v>1627</v>
      </c>
      <c r="J825" s="160" t="s">
        <v>553</v>
      </c>
    </row>
    <row r="826" spans="1:10" ht="25.5">
      <c r="A826" s="155">
        <v>374</v>
      </c>
      <c r="B826" s="167">
        <v>28239</v>
      </c>
      <c r="C826" s="167" t="str">
        <f t="shared" si="12"/>
        <v>28239N02</v>
      </c>
      <c r="D826" s="158" t="s">
        <v>2504</v>
      </c>
      <c r="E826" s="157">
        <v>55</v>
      </c>
      <c r="F826" s="157">
        <v>0</v>
      </c>
      <c r="G826" s="157" t="s">
        <v>1626</v>
      </c>
      <c r="H826" s="158" t="s">
        <v>831</v>
      </c>
      <c r="I826" s="159" t="s">
        <v>1627</v>
      </c>
      <c r="J826" s="160" t="s">
        <v>553</v>
      </c>
    </row>
    <row r="827" spans="1:10" ht="25.5">
      <c r="A827" s="155">
        <v>375</v>
      </c>
      <c r="B827" s="167">
        <v>28239</v>
      </c>
      <c r="C827" s="167" t="str">
        <f t="shared" si="12"/>
        <v>28239N03</v>
      </c>
      <c r="D827" s="158" t="s">
        <v>2505</v>
      </c>
      <c r="E827" s="157">
        <v>55</v>
      </c>
      <c r="F827" s="157">
        <v>0</v>
      </c>
      <c r="G827" s="157" t="s">
        <v>1626</v>
      </c>
      <c r="H827" s="158" t="s">
        <v>2420</v>
      </c>
      <c r="I827" s="159" t="s">
        <v>1627</v>
      </c>
      <c r="J827" s="160" t="s">
        <v>553</v>
      </c>
    </row>
    <row r="828" spans="1:10" ht="25.5">
      <c r="A828" s="155">
        <v>376</v>
      </c>
      <c r="B828" s="167">
        <v>28239</v>
      </c>
      <c r="C828" s="167" t="str">
        <f t="shared" si="12"/>
        <v>28239N04</v>
      </c>
      <c r="D828" s="158" t="s">
        <v>2506</v>
      </c>
      <c r="E828" s="157">
        <v>55</v>
      </c>
      <c r="F828" s="157">
        <v>0</v>
      </c>
      <c r="G828" s="157" t="s">
        <v>1626</v>
      </c>
      <c r="H828" s="158" t="s">
        <v>2420</v>
      </c>
      <c r="I828" s="159" t="s">
        <v>1627</v>
      </c>
      <c r="J828" s="160" t="s">
        <v>553</v>
      </c>
    </row>
    <row r="829" spans="1:10" ht="25.5">
      <c r="A829" s="155">
        <v>377</v>
      </c>
      <c r="B829" s="167">
        <v>28239</v>
      </c>
      <c r="C829" s="167" t="str">
        <f t="shared" si="12"/>
        <v>28239N05</v>
      </c>
      <c r="D829" s="158" t="s">
        <v>2507</v>
      </c>
      <c r="E829" s="157">
        <v>55</v>
      </c>
      <c r="F829" s="157">
        <v>0</v>
      </c>
      <c r="G829" s="157" t="s">
        <v>1626</v>
      </c>
      <c r="H829" s="158" t="s">
        <v>831</v>
      </c>
      <c r="I829" s="159" t="s">
        <v>1627</v>
      </c>
      <c r="J829" s="160" t="s">
        <v>553</v>
      </c>
    </row>
    <row r="830" spans="1:10" ht="25.5">
      <c r="A830" s="155">
        <v>378</v>
      </c>
      <c r="B830" s="167">
        <v>28239</v>
      </c>
      <c r="C830" s="167" t="str">
        <f t="shared" si="12"/>
        <v>28239N06</v>
      </c>
      <c r="D830" s="158" t="s">
        <v>2508</v>
      </c>
      <c r="E830" s="157">
        <v>55</v>
      </c>
      <c r="F830" s="157">
        <v>0</v>
      </c>
      <c r="G830" s="157" t="s">
        <v>1626</v>
      </c>
      <c r="H830" s="158" t="s">
        <v>831</v>
      </c>
      <c r="I830" s="159" t="s">
        <v>1627</v>
      </c>
      <c r="J830" s="160" t="s">
        <v>553</v>
      </c>
    </row>
    <row r="831" spans="1:10" ht="25.5">
      <c r="A831" s="155">
        <v>379</v>
      </c>
      <c r="B831" s="167">
        <v>28239</v>
      </c>
      <c r="C831" s="167" t="str">
        <f t="shared" si="12"/>
        <v>28239N07</v>
      </c>
      <c r="D831" s="158" t="s">
        <v>2509</v>
      </c>
      <c r="E831" s="157">
        <v>55</v>
      </c>
      <c r="F831" s="157">
        <v>0</v>
      </c>
      <c r="G831" s="157" t="s">
        <v>1626</v>
      </c>
      <c r="H831" s="158" t="s">
        <v>2420</v>
      </c>
      <c r="I831" s="159" t="s">
        <v>1627</v>
      </c>
      <c r="J831" s="160" t="s">
        <v>553</v>
      </c>
    </row>
    <row r="832" spans="1:10" s="68" customFormat="1" ht="25.5">
      <c r="A832" s="155">
        <v>380</v>
      </c>
      <c r="B832" s="167">
        <v>28239</v>
      </c>
      <c r="C832" s="167" t="str">
        <f t="shared" si="12"/>
        <v>28239N08</v>
      </c>
      <c r="D832" s="158" t="s">
        <v>2510</v>
      </c>
      <c r="E832" s="157">
        <v>55</v>
      </c>
      <c r="F832" s="157">
        <v>0</v>
      </c>
      <c r="G832" s="157" t="s">
        <v>1626</v>
      </c>
      <c r="H832" s="158" t="s">
        <v>2420</v>
      </c>
      <c r="I832" s="159" t="s">
        <v>1627</v>
      </c>
      <c r="J832" s="160" t="s">
        <v>553</v>
      </c>
    </row>
    <row r="833" spans="1:10" s="58" customFormat="1" ht="25.5">
      <c r="A833" s="155">
        <v>381</v>
      </c>
      <c r="B833" s="167">
        <v>28239</v>
      </c>
      <c r="C833" s="167" t="str">
        <f t="shared" si="12"/>
        <v>28239N09</v>
      </c>
      <c r="D833" s="158" t="s">
        <v>2511</v>
      </c>
      <c r="E833" s="157">
        <v>55</v>
      </c>
      <c r="F833" s="157">
        <v>0</v>
      </c>
      <c r="G833" s="157" t="s">
        <v>1626</v>
      </c>
      <c r="H833" s="158" t="s">
        <v>2420</v>
      </c>
      <c r="I833" s="159" t="s">
        <v>1627</v>
      </c>
      <c r="J833" s="160" t="s">
        <v>553</v>
      </c>
    </row>
    <row r="834" spans="1:10" ht="25.5">
      <c r="A834" s="155">
        <v>382</v>
      </c>
      <c r="B834" s="167">
        <v>28239</v>
      </c>
      <c r="C834" s="167" t="str">
        <f t="shared" ref="C834:C897" si="13">B834&amp;LEFT(RIGHT(D834,4),3)</f>
        <v>28239N10</v>
      </c>
      <c r="D834" s="158" t="s">
        <v>2512</v>
      </c>
      <c r="E834" s="157">
        <v>55</v>
      </c>
      <c r="F834" s="157">
        <v>0</v>
      </c>
      <c r="G834" s="157" t="s">
        <v>1626</v>
      </c>
      <c r="H834" s="158" t="s">
        <v>2420</v>
      </c>
      <c r="I834" s="159" t="s">
        <v>1627</v>
      </c>
      <c r="J834" s="160" t="s">
        <v>553</v>
      </c>
    </row>
    <row r="835" spans="1:10" ht="25.5">
      <c r="A835" s="155">
        <v>383</v>
      </c>
      <c r="B835" s="167">
        <v>28239</v>
      </c>
      <c r="C835" s="167" t="str">
        <f t="shared" si="13"/>
        <v>28239N11</v>
      </c>
      <c r="D835" s="158" t="s">
        <v>2513</v>
      </c>
      <c r="E835" s="157">
        <v>50</v>
      </c>
      <c r="F835" s="157">
        <v>0</v>
      </c>
      <c r="G835" s="157" t="s">
        <v>1626</v>
      </c>
      <c r="H835" s="158" t="s">
        <v>831</v>
      </c>
      <c r="I835" s="159" t="s">
        <v>1675</v>
      </c>
      <c r="J835" s="160" t="s">
        <v>3346</v>
      </c>
    </row>
    <row r="836" spans="1:10" ht="25.5">
      <c r="A836" s="155">
        <v>384</v>
      </c>
      <c r="B836" s="167">
        <v>28239</v>
      </c>
      <c r="C836" s="167" t="str">
        <f t="shared" si="13"/>
        <v>28239N12</v>
      </c>
      <c r="D836" s="158" t="s">
        <v>2514</v>
      </c>
      <c r="E836" s="157">
        <v>50</v>
      </c>
      <c r="F836" s="157">
        <v>0</v>
      </c>
      <c r="G836" s="157" t="s">
        <v>1626</v>
      </c>
      <c r="H836" s="158" t="s">
        <v>2420</v>
      </c>
      <c r="I836" s="159" t="s">
        <v>1675</v>
      </c>
      <c r="J836" s="160" t="s">
        <v>3346</v>
      </c>
    </row>
    <row r="837" spans="1:10">
      <c r="A837" s="155">
        <v>1</v>
      </c>
      <c r="B837" s="167">
        <v>16250</v>
      </c>
      <c r="C837" s="167" t="str">
        <f t="shared" si="13"/>
        <v>16250N01</v>
      </c>
      <c r="D837" s="158" t="s">
        <v>2515</v>
      </c>
      <c r="E837" s="157">
        <v>40</v>
      </c>
      <c r="F837" s="157">
        <v>0</v>
      </c>
      <c r="G837" s="157" t="s">
        <v>1626</v>
      </c>
      <c r="H837" s="158" t="s">
        <v>702</v>
      </c>
      <c r="I837" s="159" t="s">
        <v>1627</v>
      </c>
      <c r="J837" s="160" t="s">
        <v>451</v>
      </c>
    </row>
    <row r="838" spans="1:10">
      <c r="A838" s="155">
        <v>2</v>
      </c>
      <c r="B838" s="167">
        <v>16306</v>
      </c>
      <c r="C838" s="167" t="str">
        <f t="shared" si="13"/>
        <v>16306N01</v>
      </c>
      <c r="D838" s="158" t="s">
        <v>2516</v>
      </c>
      <c r="E838" s="157">
        <v>35</v>
      </c>
      <c r="F838" s="157">
        <v>0</v>
      </c>
      <c r="G838" s="157" t="s">
        <v>1626</v>
      </c>
      <c r="H838" s="158" t="s">
        <v>650</v>
      </c>
      <c r="I838" s="159" t="s">
        <v>1627</v>
      </c>
      <c r="J838" s="160" t="s">
        <v>451</v>
      </c>
    </row>
    <row r="839" spans="1:10">
      <c r="A839" s="155">
        <v>3</v>
      </c>
      <c r="B839" s="167">
        <v>16424</v>
      </c>
      <c r="C839" s="167" t="str">
        <f t="shared" si="13"/>
        <v>16424N01</v>
      </c>
      <c r="D839" s="158" t="s">
        <v>2517</v>
      </c>
      <c r="E839" s="157">
        <v>30</v>
      </c>
      <c r="F839" s="157">
        <v>0</v>
      </c>
      <c r="G839" s="157" t="s">
        <v>1626</v>
      </c>
      <c r="H839" s="158" t="s">
        <v>625</v>
      </c>
      <c r="I839" s="159" t="s">
        <v>1673</v>
      </c>
      <c r="J839" s="160" t="s">
        <v>334</v>
      </c>
    </row>
    <row r="840" spans="1:10" ht="25.5">
      <c r="A840" s="155">
        <v>4</v>
      </c>
      <c r="B840" s="167">
        <v>16687</v>
      </c>
      <c r="C840" s="167" t="str">
        <f t="shared" si="13"/>
        <v>16687N02</v>
      </c>
      <c r="D840" s="158" t="s">
        <v>2518</v>
      </c>
      <c r="E840" s="157">
        <v>45</v>
      </c>
      <c r="F840" s="157">
        <v>0</v>
      </c>
      <c r="G840" s="157" t="s">
        <v>1626</v>
      </c>
      <c r="H840" s="158" t="s">
        <v>587</v>
      </c>
      <c r="I840" s="159" t="s">
        <v>1627</v>
      </c>
      <c r="J840" s="160" t="s">
        <v>451</v>
      </c>
    </row>
    <row r="841" spans="1:10" ht="25.5">
      <c r="A841" s="155">
        <v>5</v>
      </c>
      <c r="B841" s="167">
        <v>16634</v>
      </c>
      <c r="C841" s="167" t="str">
        <f t="shared" si="13"/>
        <v>16634N01</v>
      </c>
      <c r="D841" s="158" t="s">
        <v>2519</v>
      </c>
      <c r="E841" s="157">
        <v>30</v>
      </c>
      <c r="F841" s="157">
        <v>0</v>
      </c>
      <c r="G841" s="157" t="s">
        <v>1626</v>
      </c>
      <c r="H841" s="158" t="s">
        <v>587</v>
      </c>
      <c r="I841" s="159" t="s">
        <v>1673</v>
      </c>
      <c r="J841" s="160" t="s">
        <v>3347</v>
      </c>
    </row>
    <row r="842" spans="1:10" ht="25.5">
      <c r="A842" s="155">
        <v>6</v>
      </c>
      <c r="B842" s="167">
        <v>16527</v>
      </c>
      <c r="C842" s="167" t="str">
        <f t="shared" si="13"/>
        <v>16527N01</v>
      </c>
      <c r="D842" s="158" t="s">
        <v>2520</v>
      </c>
      <c r="E842" s="157">
        <v>30</v>
      </c>
      <c r="F842" s="157">
        <v>0</v>
      </c>
      <c r="G842" s="157" t="s">
        <v>1626</v>
      </c>
      <c r="H842" s="158" t="s">
        <v>822</v>
      </c>
      <c r="I842" s="159" t="s">
        <v>1627</v>
      </c>
      <c r="J842" s="160" t="s">
        <v>334</v>
      </c>
    </row>
    <row r="843" spans="1:10" s="68" customFormat="1" ht="25.5">
      <c r="A843" s="155">
        <v>7</v>
      </c>
      <c r="B843" s="167">
        <v>16621</v>
      </c>
      <c r="C843" s="167" t="str">
        <f t="shared" si="13"/>
        <v>16621N01</v>
      </c>
      <c r="D843" s="158" t="s">
        <v>2521</v>
      </c>
      <c r="E843" s="157">
        <v>15</v>
      </c>
      <c r="F843" s="157">
        <v>0</v>
      </c>
      <c r="G843" s="157" t="s">
        <v>1626</v>
      </c>
      <c r="H843" s="158" t="s">
        <v>710</v>
      </c>
      <c r="I843" s="159" t="s">
        <v>1673</v>
      </c>
      <c r="J843" s="160" t="s">
        <v>3347</v>
      </c>
    </row>
    <row r="844" spans="1:10" ht="25.5">
      <c r="A844" s="155">
        <v>8</v>
      </c>
      <c r="B844" s="167">
        <v>16622</v>
      </c>
      <c r="C844" s="167" t="str">
        <f t="shared" si="13"/>
        <v>16622N01</v>
      </c>
      <c r="D844" s="158" t="s">
        <v>2522</v>
      </c>
      <c r="E844" s="157">
        <v>15</v>
      </c>
      <c r="F844" s="157">
        <v>0</v>
      </c>
      <c r="G844" s="157" t="s">
        <v>1626</v>
      </c>
      <c r="H844" s="158" t="s">
        <v>587</v>
      </c>
      <c r="I844" s="159" t="s">
        <v>1673</v>
      </c>
      <c r="J844" s="160" t="s">
        <v>3347</v>
      </c>
    </row>
    <row r="845" spans="1:10">
      <c r="A845" s="155">
        <v>9</v>
      </c>
      <c r="B845" s="167">
        <v>16615</v>
      </c>
      <c r="C845" s="167" t="str">
        <f t="shared" si="13"/>
        <v>16615N01</v>
      </c>
      <c r="D845" s="158" t="s">
        <v>2523</v>
      </c>
      <c r="E845" s="157">
        <v>40</v>
      </c>
      <c r="F845" s="157">
        <v>0</v>
      </c>
      <c r="G845" s="157" t="s">
        <v>1626</v>
      </c>
      <c r="H845" s="158" t="s">
        <v>593</v>
      </c>
      <c r="I845" s="159" t="s">
        <v>1627</v>
      </c>
      <c r="J845" s="160" t="s">
        <v>451</v>
      </c>
    </row>
    <row r="846" spans="1:10">
      <c r="A846" s="155">
        <v>10</v>
      </c>
      <c r="B846" s="167">
        <v>16628</v>
      </c>
      <c r="C846" s="167" t="str">
        <f t="shared" si="13"/>
        <v>16628N01</v>
      </c>
      <c r="D846" s="158" t="s">
        <v>2524</v>
      </c>
      <c r="E846" s="157">
        <v>30</v>
      </c>
      <c r="F846" s="157">
        <v>0</v>
      </c>
      <c r="G846" s="157" t="s">
        <v>1626</v>
      </c>
      <c r="H846" s="158" t="s">
        <v>593</v>
      </c>
      <c r="I846" s="159" t="s">
        <v>1627</v>
      </c>
      <c r="J846" s="160" t="s">
        <v>553</v>
      </c>
    </row>
    <row r="847" spans="1:10">
      <c r="A847" s="155">
        <v>11</v>
      </c>
      <c r="B847" s="167">
        <v>16214</v>
      </c>
      <c r="C847" s="167" t="str">
        <f t="shared" si="13"/>
        <v>16214N02</v>
      </c>
      <c r="D847" s="158" t="s">
        <v>2525</v>
      </c>
      <c r="E847" s="157">
        <v>45</v>
      </c>
      <c r="F847" s="157">
        <v>0</v>
      </c>
      <c r="G847" s="157" t="s">
        <v>1626</v>
      </c>
      <c r="H847" s="158" t="s">
        <v>2526</v>
      </c>
      <c r="I847" s="159" t="s">
        <v>1627</v>
      </c>
      <c r="J847" s="160" t="s">
        <v>451</v>
      </c>
    </row>
    <row r="848" spans="1:10" ht="25.5">
      <c r="A848" s="155">
        <v>12</v>
      </c>
      <c r="B848" s="167">
        <v>16601</v>
      </c>
      <c r="C848" s="167" t="str">
        <f t="shared" si="13"/>
        <v>16601N01</v>
      </c>
      <c r="D848" s="158" t="s">
        <v>2527</v>
      </c>
      <c r="E848" s="157">
        <v>30</v>
      </c>
      <c r="F848" s="157">
        <v>0</v>
      </c>
      <c r="G848" s="157" t="s">
        <v>1626</v>
      </c>
      <c r="H848" s="158" t="s">
        <v>710</v>
      </c>
      <c r="I848" s="159" t="s">
        <v>1650</v>
      </c>
      <c r="J848" s="160" t="s">
        <v>3346</v>
      </c>
    </row>
    <row r="849" spans="1:10" ht="25.5">
      <c r="A849" s="155">
        <v>13</v>
      </c>
      <c r="B849" s="167">
        <v>16309</v>
      </c>
      <c r="C849" s="167" t="str">
        <f t="shared" si="13"/>
        <v>16309N01</v>
      </c>
      <c r="D849" s="158" t="s">
        <v>2528</v>
      </c>
      <c r="E849" s="157">
        <v>40</v>
      </c>
      <c r="F849" s="157">
        <v>0</v>
      </c>
      <c r="G849" s="157" t="s">
        <v>1626</v>
      </c>
      <c r="H849" s="158" t="s">
        <v>2529</v>
      </c>
      <c r="I849" s="159" t="s">
        <v>1627</v>
      </c>
      <c r="J849" s="160" t="s">
        <v>334</v>
      </c>
    </row>
    <row r="850" spans="1:10" ht="25.5">
      <c r="A850" s="155">
        <v>14</v>
      </c>
      <c r="B850" s="167">
        <v>16235</v>
      </c>
      <c r="C850" s="167" t="str">
        <f t="shared" si="13"/>
        <v>16235N01</v>
      </c>
      <c r="D850" s="158" t="s">
        <v>2530</v>
      </c>
      <c r="E850" s="157">
        <v>40</v>
      </c>
      <c r="F850" s="157">
        <v>0</v>
      </c>
      <c r="G850" s="157" t="s">
        <v>1626</v>
      </c>
      <c r="H850" s="158" t="s">
        <v>608</v>
      </c>
      <c r="I850" s="159" t="s">
        <v>1627</v>
      </c>
      <c r="J850" s="160" t="s">
        <v>451</v>
      </c>
    </row>
    <row r="851" spans="1:10" ht="25.5">
      <c r="A851" s="155">
        <v>15</v>
      </c>
      <c r="B851" s="167">
        <v>16340</v>
      </c>
      <c r="C851" s="167" t="str">
        <f t="shared" si="13"/>
        <v>16340N01</v>
      </c>
      <c r="D851" s="158" t="s">
        <v>2531</v>
      </c>
      <c r="E851" s="157">
        <v>40</v>
      </c>
      <c r="F851" s="157">
        <v>0</v>
      </c>
      <c r="G851" s="157" t="s">
        <v>1626</v>
      </c>
      <c r="H851" s="158" t="s">
        <v>2529</v>
      </c>
      <c r="I851" s="159" t="s">
        <v>1627</v>
      </c>
      <c r="J851" s="160" t="s">
        <v>451</v>
      </c>
    </row>
    <row r="852" spans="1:10">
      <c r="A852" s="155">
        <v>16</v>
      </c>
      <c r="B852" s="167">
        <v>16308</v>
      </c>
      <c r="C852" s="167" t="str">
        <f t="shared" si="13"/>
        <v>16308N01</v>
      </c>
      <c r="D852" s="158" t="s">
        <v>2532</v>
      </c>
      <c r="E852" s="157">
        <v>40</v>
      </c>
      <c r="F852" s="157">
        <v>0</v>
      </c>
      <c r="G852" s="157" t="s">
        <v>1626</v>
      </c>
      <c r="H852" s="158" t="s">
        <v>2533</v>
      </c>
      <c r="I852" s="159" t="s">
        <v>1627</v>
      </c>
      <c r="J852" s="160" t="s">
        <v>451</v>
      </c>
    </row>
    <row r="853" spans="1:10" s="68" customFormat="1">
      <c r="A853" s="155">
        <v>17</v>
      </c>
      <c r="B853" s="167">
        <v>16401</v>
      </c>
      <c r="C853" s="167" t="str">
        <f t="shared" si="13"/>
        <v>16401N01</v>
      </c>
      <c r="D853" s="158" t="s">
        <v>2534</v>
      </c>
      <c r="E853" s="157">
        <v>45</v>
      </c>
      <c r="F853" s="157">
        <v>0</v>
      </c>
      <c r="G853" s="157" t="s">
        <v>1626</v>
      </c>
      <c r="H853" s="158" t="s">
        <v>625</v>
      </c>
      <c r="I853" s="159" t="s">
        <v>1627</v>
      </c>
      <c r="J853" s="160" t="s">
        <v>553</v>
      </c>
    </row>
    <row r="854" spans="1:10">
      <c r="A854" s="155">
        <v>18</v>
      </c>
      <c r="B854" s="167">
        <v>16401</v>
      </c>
      <c r="C854" s="167" t="str">
        <f t="shared" si="13"/>
        <v>16401N02</v>
      </c>
      <c r="D854" s="158" t="s">
        <v>2535</v>
      </c>
      <c r="E854" s="157">
        <v>45</v>
      </c>
      <c r="F854" s="157">
        <v>0</v>
      </c>
      <c r="G854" s="157" t="s">
        <v>1626</v>
      </c>
      <c r="H854" s="158" t="s">
        <v>625</v>
      </c>
      <c r="I854" s="159" t="s">
        <v>1627</v>
      </c>
      <c r="J854" s="160" t="s">
        <v>553</v>
      </c>
    </row>
    <row r="855" spans="1:10">
      <c r="A855" s="155">
        <v>19</v>
      </c>
      <c r="B855" s="167">
        <v>16401</v>
      </c>
      <c r="C855" s="167" t="str">
        <f t="shared" si="13"/>
        <v>16401N03</v>
      </c>
      <c r="D855" s="158" t="s">
        <v>2536</v>
      </c>
      <c r="E855" s="157">
        <v>45</v>
      </c>
      <c r="F855" s="157">
        <v>0</v>
      </c>
      <c r="G855" s="157" t="s">
        <v>1626</v>
      </c>
      <c r="H855" s="158" t="s">
        <v>625</v>
      </c>
      <c r="I855" s="159" t="s">
        <v>1627</v>
      </c>
      <c r="J855" s="160" t="s">
        <v>553</v>
      </c>
    </row>
    <row r="856" spans="1:10">
      <c r="A856" s="155">
        <v>20</v>
      </c>
      <c r="B856" s="167">
        <v>16401</v>
      </c>
      <c r="C856" s="167" t="str">
        <f t="shared" si="13"/>
        <v>16401N04</v>
      </c>
      <c r="D856" s="158" t="s">
        <v>2537</v>
      </c>
      <c r="E856" s="157">
        <v>45</v>
      </c>
      <c r="F856" s="157">
        <v>0</v>
      </c>
      <c r="G856" s="157" t="s">
        <v>1626</v>
      </c>
      <c r="H856" s="158" t="s">
        <v>625</v>
      </c>
      <c r="I856" s="159" t="s">
        <v>1627</v>
      </c>
      <c r="J856" s="160" t="s">
        <v>553</v>
      </c>
    </row>
    <row r="857" spans="1:10" ht="25.5">
      <c r="A857" s="155">
        <v>21</v>
      </c>
      <c r="B857" s="167">
        <v>16631</v>
      </c>
      <c r="C857" s="167" t="str">
        <f t="shared" si="13"/>
        <v>16631N01</v>
      </c>
      <c r="D857" s="158" t="s">
        <v>2538</v>
      </c>
      <c r="E857" s="157">
        <v>30</v>
      </c>
      <c r="F857" s="157">
        <v>0</v>
      </c>
      <c r="G857" s="157" t="s">
        <v>1626</v>
      </c>
      <c r="H857" s="158" t="s">
        <v>758</v>
      </c>
      <c r="I857" s="159" t="s">
        <v>1627</v>
      </c>
      <c r="J857" s="160" t="s">
        <v>334</v>
      </c>
    </row>
    <row r="858" spans="1:10" ht="25.5">
      <c r="A858" s="155">
        <v>28</v>
      </c>
      <c r="B858" s="167">
        <v>16322</v>
      </c>
      <c r="C858" s="167" t="str">
        <f t="shared" si="13"/>
        <v>16322N01</v>
      </c>
      <c r="D858" s="158" t="s">
        <v>2539</v>
      </c>
      <c r="E858" s="157">
        <v>40</v>
      </c>
      <c r="F858" s="157">
        <v>0</v>
      </c>
      <c r="G858" s="157" t="s">
        <v>1626</v>
      </c>
      <c r="H858" s="158" t="s">
        <v>675</v>
      </c>
      <c r="I858" s="159" t="s">
        <v>1627</v>
      </c>
      <c r="J858" s="160" t="s">
        <v>451</v>
      </c>
    </row>
    <row r="859" spans="1:10">
      <c r="A859" s="155">
        <v>29</v>
      </c>
      <c r="B859" s="167">
        <v>16690</v>
      </c>
      <c r="C859" s="167" t="str">
        <f t="shared" si="13"/>
        <v>16690N01</v>
      </c>
      <c r="D859" s="158" t="s">
        <v>2540</v>
      </c>
      <c r="E859" s="157">
        <v>30</v>
      </c>
      <c r="F859" s="157">
        <v>0</v>
      </c>
      <c r="G859" s="157" t="s">
        <v>1626</v>
      </c>
      <c r="H859" s="158" t="s">
        <v>593</v>
      </c>
      <c r="I859" s="159" t="s">
        <v>1650</v>
      </c>
      <c r="J859" s="160" t="s">
        <v>3346</v>
      </c>
    </row>
    <row r="860" spans="1:10">
      <c r="A860" s="155">
        <v>30</v>
      </c>
      <c r="B860" s="167">
        <v>16324</v>
      </c>
      <c r="C860" s="167" t="str">
        <f t="shared" si="13"/>
        <v>16324N01</v>
      </c>
      <c r="D860" s="158" t="s">
        <v>2541</v>
      </c>
      <c r="E860" s="157">
        <v>55</v>
      </c>
      <c r="F860" s="157">
        <v>0</v>
      </c>
      <c r="G860" s="157" t="s">
        <v>1626</v>
      </c>
      <c r="H860" s="158" t="s">
        <v>2533</v>
      </c>
      <c r="I860" s="159" t="s">
        <v>1650</v>
      </c>
      <c r="J860" s="160" t="s">
        <v>3346</v>
      </c>
    </row>
    <row r="861" spans="1:10">
      <c r="A861" s="155">
        <v>32</v>
      </c>
      <c r="B861" s="167">
        <v>16324</v>
      </c>
      <c r="C861" s="167" t="str">
        <f t="shared" si="13"/>
        <v>16324N02</v>
      </c>
      <c r="D861" s="158" t="s">
        <v>2542</v>
      </c>
      <c r="E861" s="157">
        <v>55</v>
      </c>
      <c r="F861" s="157">
        <v>0</v>
      </c>
      <c r="G861" s="157" t="s">
        <v>1626</v>
      </c>
      <c r="H861" s="158" t="s">
        <v>826</v>
      </c>
      <c r="I861" s="159" t="s">
        <v>1650</v>
      </c>
      <c r="J861" s="160" t="s">
        <v>3346</v>
      </c>
    </row>
    <row r="862" spans="1:10" ht="25.5">
      <c r="A862" s="155">
        <v>34</v>
      </c>
      <c r="B862" s="167">
        <v>16324</v>
      </c>
      <c r="C862" s="167" t="str">
        <f t="shared" si="13"/>
        <v>16324N03</v>
      </c>
      <c r="D862" s="158" t="s">
        <v>2543</v>
      </c>
      <c r="E862" s="157">
        <v>55</v>
      </c>
      <c r="F862" s="157">
        <v>0</v>
      </c>
      <c r="G862" s="157" t="s">
        <v>1626</v>
      </c>
      <c r="H862" s="158" t="s">
        <v>675</v>
      </c>
      <c r="I862" s="159" t="s">
        <v>1650</v>
      </c>
      <c r="J862" s="160" t="s">
        <v>3346</v>
      </c>
    </row>
    <row r="863" spans="1:10">
      <c r="A863" s="155">
        <v>36</v>
      </c>
      <c r="B863" s="167">
        <v>16324</v>
      </c>
      <c r="C863" s="167" t="str">
        <f t="shared" si="13"/>
        <v>16324N04</v>
      </c>
      <c r="D863" s="158" t="s">
        <v>2544</v>
      </c>
      <c r="E863" s="157">
        <v>55</v>
      </c>
      <c r="F863" s="157">
        <v>0</v>
      </c>
      <c r="G863" s="157" t="s">
        <v>1626</v>
      </c>
      <c r="H863" s="158" t="s">
        <v>2533</v>
      </c>
      <c r="I863" s="159" t="s">
        <v>1650</v>
      </c>
      <c r="J863" s="160" t="s">
        <v>3346</v>
      </c>
    </row>
    <row r="864" spans="1:10" s="68" customFormat="1">
      <c r="A864" s="155">
        <v>38</v>
      </c>
      <c r="B864" s="167">
        <v>16324</v>
      </c>
      <c r="C864" s="167" t="str">
        <f t="shared" si="13"/>
        <v>16324N05</v>
      </c>
      <c r="D864" s="158" t="s">
        <v>2545</v>
      </c>
      <c r="E864" s="157">
        <v>55</v>
      </c>
      <c r="F864" s="157">
        <v>0</v>
      </c>
      <c r="G864" s="157" t="s">
        <v>1626</v>
      </c>
      <c r="H864" s="158" t="s">
        <v>2533</v>
      </c>
      <c r="I864" s="159" t="s">
        <v>1650</v>
      </c>
      <c r="J864" s="160" t="s">
        <v>3346</v>
      </c>
    </row>
    <row r="865" spans="1:10">
      <c r="A865" s="155">
        <v>40</v>
      </c>
      <c r="B865" s="167">
        <v>16324</v>
      </c>
      <c r="C865" s="167" t="str">
        <f t="shared" si="13"/>
        <v>16324N06</v>
      </c>
      <c r="D865" s="158" t="s">
        <v>2546</v>
      </c>
      <c r="E865" s="157">
        <v>50</v>
      </c>
      <c r="F865" s="157">
        <v>0</v>
      </c>
      <c r="G865" s="157" t="s">
        <v>1626</v>
      </c>
      <c r="H865" s="158" t="s">
        <v>650</v>
      </c>
      <c r="I865" s="159" t="s">
        <v>1650</v>
      </c>
      <c r="J865" s="160" t="s">
        <v>3346</v>
      </c>
    </row>
    <row r="866" spans="1:10" ht="25.5">
      <c r="A866" s="155">
        <v>42</v>
      </c>
      <c r="B866" s="167">
        <v>16324</v>
      </c>
      <c r="C866" s="167" t="str">
        <f t="shared" si="13"/>
        <v>16324N07</v>
      </c>
      <c r="D866" s="158" t="s">
        <v>2547</v>
      </c>
      <c r="E866" s="157">
        <v>50</v>
      </c>
      <c r="F866" s="157">
        <v>0</v>
      </c>
      <c r="G866" s="157" t="s">
        <v>1626</v>
      </c>
      <c r="H866" s="158" t="s">
        <v>675</v>
      </c>
      <c r="I866" s="159" t="s">
        <v>1650</v>
      </c>
      <c r="J866" s="160" t="s">
        <v>3346</v>
      </c>
    </row>
    <row r="867" spans="1:10">
      <c r="A867" s="155">
        <v>44</v>
      </c>
      <c r="B867" s="167">
        <v>16409</v>
      </c>
      <c r="C867" s="167" t="str">
        <f t="shared" si="13"/>
        <v>16409N01</v>
      </c>
      <c r="D867" s="158" t="s">
        <v>2548</v>
      </c>
      <c r="E867" s="157">
        <v>40</v>
      </c>
      <c r="F867" s="157">
        <v>0</v>
      </c>
      <c r="G867" s="157" t="s">
        <v>1626</v>
      </c>
      <c r="H867" s="158" t="s">
        <v>697</v>
      </c>
      <c r="I867" s="159" t="s">
        <v>1627</v>
      </c>
      <c r="J867" s="160" t="s">
        <v>451</v>
      </c>
    </row>
    <row r="868" spans="1:10">
      <c r="A868" s="155">
        <v>45</v>
      </c>
      <c r="B868" s="167">
        <v>16650</v>
      </c>
      <c r="C868" s="167" t="str">
        <f t="shared" si="13"/>
        <v>16650N01</v>
      </c>
      <c r="D868" s="158" t="s">
        <v>2549</v>
      </c>
      <c r="E868" s="157">
        <v>40</v>
      </c>
      <c r="F868" s="157">
        <v>0</v>
      </c>
      <c r="G868" s="157" t="s">
        <v>1626</v>
      </c>
      <c r="H868" s="158" t="s">
        <v>698</v>
      </c>
      <c r="I868" s="159" t="s">
        <v>1627</v>
      </c>
      <c r="J868" s="160" t="s">
        <v>451</v>
      </c>
    </row>
    <row r="869" spans="1:10" s="58" customFormat="1" ht="25.5">
      <c r="A869" s="155">
        <v>46</v>
      </c>
      <c r="B869" s="167">
        <v>16406</v>
      </c>
      <c r="C869" s="167" t="str">
        <f t="shared" si="13"/>
        <v>16406N01</v>
      </c>
      <c r="D869" s="158" t="s">
        <v>2550</v>
      </c>
      <c r="E869" s="157">
        <v>40</v>
      </c>
      <c r="F869" s="157">
        <v>0</v>
      </c>
      <c r="G869" s="157" t="s">
        <v>1626</v>
      </c>
      <c r="H869" s="158" t="s">
        <v>699</v>
      </c>
      <c r="I869" s="159" t="s">
        <v>1627</v>
      </c>
      <c r="J869" s="160" t="s">
        <v>451</v>
      </c>
    </row>
    <row r="870" spans="1:10">
      <c r="A870" s="155">
        <v>47</v>
      </c>
      <c r="B870" s="167">
        <v>16413</v>
      </c>
      <c r="C870" s="167" t="str">
        <f t="shared" si="13"/>
        <v>16413N01</v>
      </c>
      <c r="D870" s="158" t="s">
        <v>2551</v>
      </c>
      <c r="E870" s="157">
        <v>30</v>
      </c>
      <c r="F870" s="157">
        <v>0</v>
      </c>
      <c r="G870" s="157" t="s">
        <v>1626</v>
      </c>
      <c r="H870" s="158" t="s">
        <v>2552</v>
      </c>
      <c r="I870" s="159" t="s">
        <v>1627</v>
      </c>
      <c r="J870" s="160" t="s">
        <v>334</v>
      </c>
    </row>
    <row r="871" spans="1:10" ht="25.5">
      <c r="A871" s="155">
        <v>48</v>
      </c>
      <c r="B871" s="167">
        <v>16417</v>
      </c>
      <c r="C871" s="167" t="str">
        <f t="shared" si="13"/>
        <v>16417N01</v>
      </c>
      <c r="D871" s="158" t="s">
        <v>2553</v>
      </c>
      <c r="E871" s="157">
        <v>25</v>
      </c>
      <c r="F871" s="157">
        <v>0</v>
      </c>
      <c r="G871" s="157" t="s">
        <v>1626</v>
      </c>
      <c r="H871" s="158" t="s">
        <v>703</v>
      </c>
      <c r="I871" s="159" t="s">
        <v>1627</v>
      </c>
      <c r="J871" s="160" t="s">
        <v>334</v>
      </c>
    </row>
    <row r="872" spans="1:10">
      <c r="A872" s="155">
        <v>49</v>
      </c>
      <c r="B872" s="167">
        <v>16239</v>
      </c>
      <c r="C872" s="167" t="str">
        <f t="shared" si="13"/>
        <v>16239N01</v>
      </c>
      <c r="D872" s="158" t="s">
        <v>2554</v>
      </c>
      <c r="E872" s="157">
        <v>60</v>
      </c>
      <c r="F872" s="157">
        <v>0</v>
      </c>
      <c r="G872" s="157" t="s">
        <v>1626</v>
      </c>
      <c r="H872" s="158" t="s">
        <v>702</v>
      </c>
      <c r="I872" s="159" t="s">
        <v>1627</v>
      </c>
      <c r="J872" s="160" t="s">
        <v>553</v>
      </c>
    </row>
    <row r="873" spans="1:10">
      <c r="A873" s="155">
        <v>50</v>
      </c>
      <c r="B873" s="167">
        <v>16531</v>
      </c>
      <c r="C873" s="167" t="str">
        <f t="shared" si="13"/>
        <v>16531N01</v>
      </c>
      <c r="D873" s="158" t="s">
        <v>2555</v>
      </c>
      <c r="E873" s="157">
        <v>40</v>
      </c>
      <c r="F873" s="157">
        <v>0</v>
      </c>
      <c r="G873" s="157" t="s">
        <v>1626</v>
      </c>
      <c r="H873" s="158" t="s">
        <v>708</v>
      </c>
      <c r="I873" s="159" t="s">
        <v>1627</v>
      </c>
      <c r="J873" s="160" t="s">
        <v>451</v>
      </c>
    </row>
    <row r="874" spans="1:10" s="68" customFormat="1">
      <c r="A874" s="155">
        <v>51</v>
      </c>
      <c r="B874" s="167">
        <v>16321</v>
      </c>
      <c r="C874" s="167" t="str">
        <f t="shared" si="13"/>
        <v>16321N01</v>
      </c>
      <c r="D874" s="158" t="s">
        <v>2556</v>
      </c>
      <c r="E874" s="157">
        <v>45</v>
      </c>
      <c r="F874" s="157">
        <v>0</v>
      </c>
      <c r="G874" s="157" t="s">
        <v>1626</v>
      </c>
      <c r="H874" s="158" t="s">
        <v>650</v>
      </c>
      <c r="I874" s="159" t="s">
        <v>1627</v>
      </c>
      <c r="J874" s="160" t="s">
        <v>553</v>
      </c>
    </row>
    <row r="875" spans="1:10">
      <c r="A875" s="155">
        <v>52</v>
      </c>
      <c r="B875" s="167">
        <v>16646</v>
      </c>
      <c r="C875" s="167" t="str">
        <f t="shared" si="13"/>
        <v>16646N01</v>
      </c>
      <c r="D875" s="158" t="s">
        <v>2557</v>
      </c>
      <c r="E875" s="157">
        <v>30</v>
      </c>
      <c r="F875" s="157">
        <v>0</v>
      </c>
      <c r="G875" s="157" t="s">
        <v>1626</v>
      </c>
      <c r="H875" s="158" t="s">
        <v>593</v>
      </c>
      <c r="I875" s="159" t="s">
        <v>1627</v>
      </c>
      <c r="J875" s="160" t="s">
        <v>334</v>
      </c>
    </row>
    <row r="876" spans="1:10" ht="25.5">
      <c r="A876" s="155">
        <v>53</v>
      </c>
      <c r="B876" s="167">
        <v>16447</v>
      </c>
      <c r="C876" s="167" t="str">
        <f t="shared" si="13"/>
        <v>16447N02</v>
      </c>
      <c r="D876" s="158" t="s">
        <v>2558</v>
      </c>
      <c r="E876" s="157">
        <v>45</v>
      </c>
      <c r="F876" s="157">
        <v>0</v>
      </c>
      <c r="G876" s="157" t="s">
        <v>1626</v>
      </c>
      <c r="H876" s="158" t="s">
        <v>727</v>
      </c>
      <c r="I876" s="159" t="s">
        <v>1627</v>
      </c>
      <c r="J876" s="160" t="s">
        <v>334</v>
      </c>
    </row>
    <row r="877" spans="1:10" ht="25.5">
      <c r="A877" s="155">
        <v>54</v>
      </c>
      <c r="B877" s="167">
        <v>16447</v>
      </c>
      <c r="C877" s="167" t="str">
        <f t="shared" si="13"/>
        <v>16447N03</v>
      </c>
      <c r="D877" s="158" t="s">
        <v>2559</v>
      </c>
      <c r="E877" s="157">
        <v>40</v>
      </c>
      <c r="F877" s="157">
        <v>0</v>
      </c>
      <c r="G877" s="157" t="s">
        <v>1626</v>
      </c>
      <c r="H877" s="158" t="s">
        <v>727</v>
      </c>
      <c r="I877" s="159" t="s">
        <v>1627</v>
      </c>
      <c r="J877" s="160" t="s">
        <v>451</v>
      </c>
    </row>
    <row r="878" spans="1:10" ht="25.5">
      <c r="A878" s="155">
        <v>55</v>
      </c>
      <c r="B878" s="167">
        <v>16143</v>
      </c>
      <c r="C878" s="167" t="str">
        <f t="shared" si="13"/>
        <v>16143N01</v>
      </c>
      <c r="D878" s="158" t="s">
        <v>2560</v>
      </c>
      <c r="E878" s="157">
        <v>30</v>
      </c>
      <c r="F878" s="157">
        <v>0</v>
      </c>
      <c r="G878" s="157" t="s">
        <v>1626</v>
      </c>
      <c r="H878" s="158" t="s">
        <v>829</v>
      </c>
      <c r="I878" s="159" t="s">
        <v>1627</v>
      </c>
      <c r="J878" s="160" t="s">
        <v>334</v>
      </c>
    </row>
    <row r="879" spans="1:10" ht="25.5">
      <c r="A879" s="155">
        <v>56</v>
      </c>
      <c r="B879" s="167">
        <v>16649</v>
      </c>
      <c r="C879" s="167" t="str">
        <f t="shared" si="13"/>
        <v>16649N01</v>
      </c>
      <c r="D879" s="158" t="s">
        <v>2561</v>
      </c>
      <c r="E879" s="157">
        <v>40</v>
      </c>
      <c r="F879" s="157">
        <v>0</v>
      </c>
      <c r="G879" s="157" t="s">
        <v>1626</v>
      </c>
      <c r="H879" s="158" t="s">
        <v>758</v>
      </c>
      <c r="I879" s="159" t="s">
        <v>1627</v>
      </c>
      <c r="J879" s="160" t="s">
        <v>451</v>
      </c>
    </row>
    <row r="880" spans="1:10" ht="25.5">
      <c r="A880" s="155">
        <v>57</v>
      </c>
      <c r="B880" s="167">
        <v>16445</v>
      </c>
      <c r="C880" s="167" t="str">
        <f t="shared" si="13"/>
        <v>16445N01</v>
      </c>
      <c r="D880" s="158" t="s">
        <v>2562</v>
      </c>
      <c r="E880" s="157">
        <v>45</v>
      </c>
      <c r="F880" s="157">
        <v>0</v>
      </c>
      <c r="G880" s="157" t="s">
        <v>1626</v>
      </c>
      <c r="H880" s="158" t="s">
        <v>769</v>
      </c>
      <c r="I880" s="159" t="s">
        <v>1807</v>
      </c>
      <c r="J880" s="160" t="s">
        <v>301</v>
      </c>
    </row>
    <row r="881" spans="1:10" ht="25.5">
      <c r="A881" s="155">
        <v>58</v>
      </c>
      <c r="B881" s="167">
        <v>16139</v>
      </c>
      <c r="C881" s="167" t="str">
        <f t="shared" si="13"/>
        <v>16139N01</v>
      </c>
      <c r="D881" s="158" t="s">
        <v>2563</v>
      </c>
      <c r="E881" s="157">
        <v>20</v>
      </c>
      <c r="F881" s="157">
        <v>0</v>
      </c>
      <c r="G881" s="157" t="s">
        <v>1626</v>
      </c>
      <c r="H881" s="158" t="s">
        <v>588</v>
      </c>
      <c r="I881" s="159" t="s">
        <v>2564</v>
      </c>
      <c r="J881" s="160" t="s">
        <v>334</v>
      </c>
    </row>
    <row r="882" spans="1:10">
      <c r="A882" s="155">
        <v>59</v>
      </c>
      <c r="B882" s="167">
        <v>16222</v>
      </c>
      <c r="C882" s="167" t="str">
        <f t="shared" si="13"/>
        <v>16222N01</v>
      </c>
      <c r="D882" s="158" t="s">
        <v>2565</v>
      </c>
      <c r="E882" s="157">
        <v>30</v>
      </c>
      <c r="F882" s="157">
        <v>0</v>
      </c>
      <c r="G882" s="157" t="s">
        <v>1626</v>
      </c>
      <c r="H882" s="158" t="s">
        <v>612</v>
      </c>
      <c r="I882" s="159" t="s">
        <v>1627</v>
      </c>
      <c r="J882" s="160" t="s">
        <v>3347</v>
      </c>
    </row>
    <row r="883" spans="1:10" s="68" customFormat="1" ht="25.5">
      <c r="A883" s="155">
        <v>60</v>
      </c>
      <c r="B883" s="167">
        <v>16610</v>
      </c>
      <c r="C883" s="167" t="str">
        <f t="shared" si="13"/>
        <v>16610N01</v>
      </c>
      <c r="D883" s="158" t="s">
        <v>2566</v>
      </c>
      <c r="E883" s="157">
        <v>30</v>
      </c>
      <c r="F883" s="157">
        <v>0</v>
      </c>
      <c r="G883" s="157" t="s">
        <v>1626</v>
      </c>
      <c r="H883" s="158" t="s">
        <v>710</v>
      </c>
      <c r="I883" s="159" t="s">
        <v>1627</v>
      </c>
      <c r="J883" s="160" t="s">
        <v>553</v>
      </c>
    </row>
    <row r="884" spans="1:10">
      <c r="A884" s="155">
        <v>61</v>
      </c>
      <c r="B884" s="167">
        <v>16339</v>
      </c>
      <c r="C884" s="167" t="str">
        <f t="shared" si="13"/>
        <v>16339N01</v>
      </c>
      <c r="D884" s="158" t="s">
        <v>2567</v>
      </c>
      <c r="E884" s="157">
        <v>40</v>
      </c>
      <c r="F884" s="157">
        <v>0</v>
      </c>
      <c r="G884" s="157" t="s">
        <v>1626</v>
      </c>
      <c r="H884" s="158" t="s">
        <v>650</v>
      </c>
      <c r="I884" s="159" t="s">
        <v>1627</v>
      </c>
      <c r="J884" s="160" t="s">
        <v>451</v>
      </c>
    </row>
    <row r="885" spans="1:10" ht="25.5">
      <c r="A885" s="155">
        <v>62</v>
      </c>
      <c r="B885" s="167">
        <v>16346</v>
      </c>
      <c r="C885" s="167" t="str">
        <f t="shared" si="13"/>
        <v>16346N01</v>
      </c>
      <c r="D885" s="158" t="s">
        <v>2568</v>
      </c>
      <c r="E885" s="157">
        <v>60</v>
      </c>
      <c r="F885" s="157">
        <v>0</v>
      </c>
      <c r="G885" s="157" t="s">
        <v>1626</v>
      </c>
      <c r="H885" s="158" t="s">
        <v>675</v>
      </c>
      <c r="I885" s="159" t="s">
        <v>1627</v>
      </c>
      <c r="J885" s="160" t="s">
        <v>553</v>
      </c>
    </row>
    <row r="886" spans="1:10">
      <c r="A886" s="155">
        <v>63</v>
      </c>
      <c r="B886" s="167">
        <v>16535</v>
      </c>
      <c r="C886" s="167" t="str">
        <f t="shared" si="13"/>
        <v>16535N01</v>
      </c>
      <c r="D886" s="158" t="s">
        <v>2569</v>
      </c>
      <c r="E886" s="157">
        <v>30</v>
      </c>
      <c r="F886" s="157">
        <v>0</v>
      </c>
      <c r="G886" s="157" t="s">
        <v>1626</v>
      </c>
      <c r="H886" s="158" t="s">
        <v>707</v>
      </c>
      <c r="I886" s="159" t="s">
        <v>1627</v>
      </c>
      <c r="J886" s="160" t="s">
        <v>334</v>
      </c>
    </row>
    <row r="887" spans="1:10">
      <c r="A887" s="155">
        <v>64</v>
      </c>
      <c r="B887" s="167">
        <v>16603</v>
      </c>
      <c r="C887" s="167" t="str">
        <f t="shared" si="13"/>
        <v>16603N01</v>
      </c>
      <c r="D887" s="158" t="s">
        <v>2570</v>
      </c>
      <c r="E887" s="157">
        <v>30</v>
      </c>
      <c r="F887" s="157">
        <v>0</v>
      </c>
      <c r="G887" s="157" t="s">
        <v>1626</v>
      </c>
      <c r="H887" s="158" t="s">
        <v>794</v>
      </c>
      <c r="I887" s="159" t="s">
        <v>2571</v>
      </c>
      <c r="J887" s="160" t="s">
        <v>3346</v>
      </c>
    </row>
    <row r="888" spans="1:10">
      <c r="A888" s="155">
        <v>65</v>
      </c>
      <c r="B888" s="167">
        <v>16206</v>
      </c>
      <c r="C888" s="167" t="str">
        <f t="shared" si="13"/>
        <v>16206N01</v>
      </c>
      <c r="D888" s="158" t="s">
        <v>2572</v>
      </c>
      <c r="E888" s="157">
        <v>35</v>
      </c>
      <c r="F888" s="157">
        <v>0</v>
      </c>
      <c r="G888" s="157" t="s">
        <v>1626</v>
      </c>
      <c r="H888" s="158" t="s">
        <v>795</v>
      </c>
      <c r="I888" s="159" t="s">
        <v>1627</v>
      </c>
      <c r="J888" s="160" t="s">
        <v>451</v>
      </c>
    </row>
    <row r="889" spans="1:10">
      <c r="A889" s="155">
        <v>66</v>
      </c>
      <c r="B889" s="167">
        <v>16206</v>
      </c>
      <c r="C889" s="167" t="str">
        <f t="shared" si="13"/>
        <v>16206N02</v>
      </c>
      <c r="D889" s="158" t="s">
        <v>2573</v>
      </c>
      <c r="E889" s="157">
        <v>35</v>
      </c>
      <c r="F889" s="157">
        <v>0</v>
      </c>
      <c r="G889" s="157" t="s">
        <v>1626</v>
      </c>
      <c r="H889" s="158" t="s">
        <v>702</v>
      </c>
      <c r="I889" s="159" t="s">
        <v>1627</v>
      </c>
      <c r="J889" s="160" t="s">
        <v>451</v>
      </c>
    </row>
    <row r="890" spans="1:10" ht="25.5">
      <c r="A890" s="155">
        <v>67</v>
      </c>
      <c r="B890" s="167">
        <v>16685</v>
      </c>
      <c r="C890" s="167" t="str">
        <f t="shared" si="13"/>
        <v>16685N01</v>
      </c>
      <c r="D890" s="158" t="s">
        <v>2574</v>
      </c>
      <c r="E890" s="157">
        <v>30</v>
      </c>
      <c r="F890" s="157">
        <v>0</v>
      </c>
      <c r="G890" s="157" t="s">
        <v>1626</v>
      </c>
      <c r="H890" s="158" t="s">
        <v>587</v>
      </c>
      <c r="I890" s="159" t="s">
        <v>1627</v>
      </c>
      <c r="J890" s="160" t="s">
        <v>553</v>
      </c>
    </row>
    <row r="891" spans="1:10">
      <c r="A891" s="155">
        <v>68</v>
      </c>
      <c r="B891" s="167">
        <v>16241</v>
      </c>
      <c r="C891" s="167" t="str">
        <f t="shared" si="13"/>
        <v>16241N01</v>
      </c>
      <c r="D891" s="158" t="s">
        <v>2575</v>
      </c>
      <c r="E891" s="157">
        <v>40</v>
      </c>
      <c r="F891" s="157">
        <v>0</v>
      </c>
      <c r="G891" s="157" t="s">
        <v>1626</v>
      </c>
      <c r="H891" s="158" t="s">
        <v>848</v>
      </c>
      <c r="I891" s="159" t="s">
        <v>1627</v>
      </c>
      <c r="J891" s="160" t="s">
        <v>451</v>
      </c>
    </row>
    <row r="892" spans="1:10">
      <c r="A892" s="155">
        <v>69</v>
      </c>
      <c r="B892" s="167">
        <v>16217</v>
      </c>
      <c r="C892" s="167" t="str">
        <f t="shared" si="13"/>
        <v>16217N01</v>
      </c>
      <c r="D892" s="158" t="s">
        <v>2576</v>
      </c>
      <c r="E892" s="157">
        <v>30</v>
      </c>
      <c r="F892" s="157">
        <v>0</v>
      </c>
      <c r="G892" s="157" t="s">
        <v>1626</v>
      </c>
      <c r="H892" s="158" t="s">
        <v>612</v>
      </c>
      <c r="I892" s="159" t="s">
        <v>1627</v>
      </c>
      <c r="J892" s="160" t="s">
        <v>3347</v>
      </c>
    </row>
    <row r="893" spans="1:10" s="68" customFormat="1" ht="25.5">
      <c r="A893" s="155">
        <v>70</v>
      </c>
      <c r="B893" s="167">
        <v>16446</v>
      </c>
      <c r="C893" s="167" t="str">
        <f t="shared" si="13"/>
        <v>16446N01</v>
      </c>
      <c r="D893" s="158" t="s">
        <v>2577</v>
      </c>
      <c r="E893" s="157">
        <v>45</v>
      </c>
      <c r="F893" s="157">
        <v>0</v>
      </c>
      <c r="G893" s="157" t="s">
        <v>1626</v>
      </c>
      <c r="H893" s="158" t="s">
        <v>821</v>
      </c>
      <c r="I893" s="159" t="s">
        <v>1807</v>
      </c>
      <c r="J893" s="160" t="s">
        <v>301</v>
      </c>
    </row>
    <row r="894" spans="1:10">
      <c r="A894" s="155">
        <v>71</v>
      </c>
      <c r="B894" s="167">
        <v>16301</v>
      </c>
      <c r="C894" s="167" t="str">
        <f t="shared" si="13"/>
        <v>16301N01</v>
      </c>
      <c r="D894" s="158" t="s">
        <v>2578</v>
      </c>
      <c r="E894" s="157">
        <v>50</v>
      </c>
      <c r="F894" s="157">
        <v>0</v>
      </c>
      <c r="G894" s="157" t="s">
        <v>1626</v>
      </c>
      <c r="H894" s="158" t="s">
        <v>826</v>
      </c>
      <c r="I894" s="159" t="s">
        <v>1627</v>
      </c>
      <c r="J894" s="160" t="s">
        <v>451</v>
      </c>
    </row>
    <row r="895" spans="1:10" ht="25.5">
      <c r="A895" s="155">
        <v>72</v>
      </c>
      <c r="B895" s="167">
        <v>16142</v>
      </c>
      <c r="C895" s="167" t="str">
        <f t="shared" si="13"/>
        <v>16142N01</v>
      </c>
      <c r="D895" s="158" t="s">
        <v>2579</v>
      </c>
      <c r="E895" s="157">
        <v>30</v>
      </c>
      <c r="F895" s="157">
        <v>0</v>
      </c>
      <c r="G895" s="157" t="s">
        <v>1626</v>
      </c>
      <c r="H895" s="158" t="s">
        <v>829</v>
      </c>
      <c r="I895" s="159" t="s">
        <v>1627</v>
      </c>
      <c r="J895" s="160" t="s">
        <v>334</v>
      </c>
    </row>
    <row r="896" spans="1:10" ht="25.5">
      <c r="A896" s="155">
        <v>73</v>
      </c>
      <c r="B896" s="167">
        <v>16338</v>
      </c>
      <c r="C896" s="167" t="str">
        <f t="shared" si="13"/>
        <v>16338N01</v>
      </c>
      <c r="D896" s="158" t="s">
        <v>2580</v>
      </c>
      <c r="E896" s="157">
        <v>40</v>
      </c>
      <c r="F896" s="157">
        <v>0</v>
      </c>
      <c r="G896" s="157" t="s">
        <v>1626</v>
      </c>
      <c r="H896" s="158" t="s">
        <v>675</v>
      </c>
      <c r="I896" s="159" t="s">
        <v>1627</v>
      </c>
      <c r="J896" s="160" t="s">
        <v>451</v>
      </c>
    </row>
    <row r="897" spans="1:10" ht="25.5">
      <c r="A897" s="155">
        <v>74</v>
      </c>
      <c r="B897" s="167">
        <v>16123</v>
      </c>
      <c r="C897" s="167" t="str">
        <f t="shared" si="13"/>
        <v>16123N02</v>
      </c>
      <c r="D897" s="158" t="s">
        <v>2581</v>
      </c>
      <c r="E897" s="157">
        <v>35</v>
      </c>
      <c r="F897" s="157">
        <v>0</v>
      </c>
      <c r="G897" s="157" t="s">
        <v>1626</v>
      </c>
      <c r="H897" s="158" t="s">
        <v>607</v>
      </c>
      <c r="I897" s="159" t="s">
        <v>1627</v>
      </c>
      <c r="J897" s="160" t="s">
        <v>334</v>
      </c>
    </row>
    <row r="898" spans="1:10" ht="25.5">
      <c r="A898" s="155">
        <v>75</v>
      </c>
      <c r="B898" s="167">
        <v>16123</v>
      </c>
      <c r="C898" s="167" t="str">
        <f t="shared" ref="C898:C961" si="14">B898&amp;LEFT(RIGHT(D898,4),3)</f>
        <v>16123N03</v>
      </c>
      <c r="D898" s="158" t="s">
        <v>2582</v>
      </c>
      <c r="E898" s="157">
        <v>40</v>
      </c>
      <c r="F898" s="157">
        <v>0</v>
      </c>
      <c r="G898" s="157" t="s">
        <v>1626</v>
      </c>
      <c r="H898" s="158" t="s">
        <v>908</v>
      </c>
      <c r="I898" s="159" t="s">
        <v>1627</v>
      </c>
      <c r="J898" s="160" t="s">
        <v>451</v>
      </c>
    </row>
    <row r="899" spans="1:10" ht="25.5">
      <c r="A899" s="155">
        <v>76</v>
      </c>
      <c r="B899" s="167">
        <v>16334</v>
      </c>
      <c r="C899" s="167" t="str">
        <f t="shared" si="14"/>
        <v>16334N01</v>
      </c>
      <c r="D899" s="158" t="s">
        <v>2583</v>
      </c>
      <c r="E899" s="157">
        <v>40</v>
      </c>
      <c r="F899" s="157">
        <v>0</v>
      </c>
      <c r="G899" s="157" t="s">
        <v>1626</v>
      </c>
      <c r="H899" s="158" t="s">
        <v>2529</v>
      </c>
      <c r="I899" s="159" t="s">
        <v>1627</v>
      </c>
      <c r="J899" s="160" t="s">
        <v>451</v>
      </c>
    </row>
    <row r="900" spans="1:10">
      <c r="A900" s="155">
        <v>77</v>
      </c>
      <c r="B900" s="167">
        <v>16118</v>
      </c>
      <c r="C900" s="167" t="str">
        <f t="shared" si="14"/>
        <v>16118N01</v>
      </c>
      <c r="D900" s="158" t="s">
        <v>2584</v>
      </c>
      <c r="E900" s="157">
        <v>30</v>
      </c>
      <c r="F900" s="157">
        <v>0</v>
      </c>
      <c r="G900" s="157" t="s">
        <v>1626</v>
      </c>
      <c r="H900" s="158" t="s">
        <v>847</v>
      </c>
      <c r="I900" s="159" t="s">
        <v>1627</v>
      </c>
      <c r="J900" s="160" t="s">
        <v>334</v>
      </c>
    </row>
    <row r="901" spans="1:10" ht="25.5">
      <c r="A901" s="155">
        <v>78</v>
      </c>
      <c r="B901" s="167">
        <v>16696</v>
      </c>
      <c r="C901" s="167" t="str">
        <f t="shared" si="14"/>
        <v>16696N01</v>
      </c>
      <c r="D901" s="158" t="s">
        <v>2585</v>
      </c>
      <c r="E901" s="157">
        <v>30</v>
      </c>
      <c r="F901" s="157">
        <v>0</v>
      </c>
      <c r="G901" s="157" t="s">
        <v>1626</v>
      </c>
      <c r="H901" s="158" t="s">
        <v>587</v>
      </c>
      <c r="I901" s="159" t="s">
        <v>1627</v>
      </c>
      <c r="J901" s="160" t="s">
        <v>334</v>
      </c>
    </row>
    <row r="902" spans="1:10" ht="25.5">
      <c r="A902" s="155">
        <v>79</v>
      </c>
      <c r="B902" s="167">
        <v>16215</v>
      </c>
      <c r="C902" s="167" t="str">
        <f t="shared" si="14"/>
        <v>16215N01</v>
      </c>
      <c r="D902" s="158" t="s">
        <v>2586</v>
      </c>
      <c r="E902" s="157">
        <v>30</v>
      </c>
      <c r="F902" s="157">
        <v>0</v>
      </c>
      <c r="G902" s="157" t="s">
        <v>1626</v>
      </c>
      <c r="H902" s="158" t="s">
        <v>608</v>
      </c>
      <c r="I902" s="159" t="s">
        <v>1627</v>
      </c>
      <c r="J902" s="160" t="s">
        <v>334</v>
      </c>
    </row>
    <row r="903" spans="1:10">
      <c r="A903" s="155">
        <v>80</v>
      </c>
      <c r="B903" s="167">
        <v>16137</v>
      </c>
      <c r="C903" s="167" t="str">
        <f t="shared" si="14"/>
        <v>16137N01</v>
      </c>
      <c r="D903" s="158" t="s">
        <v>2587</v>
      </c>
      <c r="E903" s="157">
        <v>30</v>
      </c>
      <c r="F903" s="157">
        <v>0</v>
      </c>
      <c r="G903" s="157" t="s">
        <v>1626</v>
      </c>
      <c r="H903" s="158" t="s">
        <v>847</v>
      </c>
      <c r="I903" s="159" t="s">
        <v>1627</v>
      </c>
      <c r="J903" s="160" t="s">
        <v>334</v>
      </c>
    </row>
    <row r="904" spans="1:10" ht="25.5">
      <c r="A904" s="155">
        <v>81</v>
      </c>
      <c r="B904" s="167">
        <v>16216</v>
      </c>
      <c r="C904" s="167" t="str">
        <f t="shared" si="14"/>
        <v>16216N01</v>
      </c>
      <c r="D904" s="158" t="s">
        <v>2588</v>
      </c>
      <c r="E904" s="157">
        <v>30</v>
      </c>
      <c r="F904" s="157">
        <v>0</v>
      </c>
      <c r="G904" s="157" t="s">
        <v>1626</v>
      </c>
      <c r="H904" s="158" t="s">
        <v>823</v>
      </c>
      <c r="I904" s="159" t="s">
        <v>1627</v>
      </c>
      <c r="J904" s="160" t="s">
        <v>334</v>
      </c>
    </row>
    <row r="905" spans="1:10" s="68" customFormat="1">
      <c r="A905" s="155">
        <v>82</v>
      </c>
      <c r="B905" s="167">
        <v>16207</v>
      </c>
      <c r="C905" s="167" t="str">
        <f t="shared" si="14"/>
        <v>16207N01</v>
      </c>
      <c r="D905" s="158" t="s">
        <v>2589</v>
      </c>
      <c r="E905" s="157">
        <v>35</v>
      </c>
      <c r="F905" s="157">
        <v>0</v>
      </c>
      <c r="G905" s="157" t="s">
        <v>1626</v>
      </c>
      <c r="H905" s="158" t="s">
        <v>848</v>
      </c>
      <c r="I905" s="159" t="s">
        <v>1627</v>
      </c>
      <c r="J905" s="160" t="s">
        <v>451</v>
      </c>
    </row>
    <row r="906" spans="1:10">
      <c r="A906" s="155">
        <v>83</v>
      </c>
      <c r="B906" s="167">
        <v>16207</v>
      </c>
      <c r="C906" s="167" t="str">
        <f t="shared" si="14"/>
        <v>16207N02</v>
      </c>
      <c r="D906" s="158" t="s">
        <v>2590</v>
      </c>
      <c r="E906" s="157">
        <v>35</v>
      </c>
      <c r="F906" s="157">
        <v>0</v>
      </c>
      <c r="G906" s="157" t="s">
        <v>1626</v>
      </c>
      <c r="H906" s="158" t="s">
        <v>848</v>
      </c>
      <c r="I906" s="159" t="s">
        <v>1627</v>
      </c>
      <c r="J906" s="160" t="s">
        <v>451</v>
      </c>
    </row>
    <row r="907" spans="1:10" ht="25.5">
      <c r="A907" s="155">
        <v>84</v>
      </c>
      <c r="B907" s="167">
        <v>16131</v>
      </c>
      <c r="C907" s="167" t="str">
        <f t="shared" si="14"/>
        <v>16131N01</v>
      </c>
      <c r="D907" s="158" t="s">
        <v>2591</v>
      </c>
      <c r="E907" s="157">
        <v>30</v>
      </c>
      <c r="F907" s="157">
        <v>0</v>
      </c>
      <c r="G907" s="157" t="s">
        <v>1626</v>
      </c>
      <c r="H907" s="158" t="s">
        <v>607</v>
      </c>
      <c r="I907" s="159" t="s">
        <v>1627</v>
      </c>
      <c r="J907" s="160" t="s">
        <v>334</v>
      </c>
    </row>
    <row r="908" spans="1:10" ht="25.5">
      <c r="A908" s="155">
        <v>85</v>
      </c>
      <c r="B908" s="167">
        <v>16117</v>
      </c>
      <c r="C908" s="167" t="str">
        <f t="shared" si="14"/>
        <v>16117N01</v>
      </c>
      <c r="D908" s="158" t="s">
        <v>2592</v>
      </c>
      <c r="E908" s="157">
        <v>40</v>
      </c>
      <c r="F908" s="157">
        <v>0</v>
      </c>
      <c r="G908" s="157" t="s">
        <v>1626</v>
      </c>
      <c r="H908" s="158" t="s">
        <v>908</v>
      </c>
      <c r="I908" s="159" t="s">
        <v>1627</v>
      </c>
      <c r="J908" s="160" t="s">
        <v>451</v>
      </c>
    </row>
    <row r="909" spans="1:10">
      <c r="A909" s="155">
        <v>86</v>
      </c>
      <c r="B909" s="167">
        <v>16505</v>
      </c>
      <c r="C909" s="167" t="str">
        <f t="shared" si="14"/>
        <v>16505N01</v>
      </c>
      <c r="D909" s="158" t="s">
        <v>2593</v>
      </c>
      <c r="E909" s="157">
        <v>40</v>
      </c>
      <c r="F909" s="157">
        <v>0</v>
      </c>
      <c r="G909" s="157" t="s">
        <v>1626</v>
      </c>
      <c r="H909" s="158" t="s">
        <v>708</v>
      </c>
      <c r="I909" s="159" t="s">
        <v>1627</v>
      </c>
      <c r="J909" s="160" t="s">
        <v>451</v>
      </c>
    </row>
    <row r="910" spans="1:10" ht="25.5">
      <c r="A910" s="155">
        <v>87</v>
      </c>
      <c r="B910" s="167">
        <v>16426</v>
      </c>
      <c r="C910" s="167" t="str">
        <f t="shared" si="14"/>
        <v>16426N01</v>
      </c>
      <c r="D910" s="158" t="s">
        <v>2594</v>
      </c>
      <c r="E910" s="157">
        <v>50</v>
      </c>
      <c r="F910" s="157">
        <v>0</v>
      </c>
      <c r="G910" s="157" t="s">
        <v>1626</v>
      </c>
      <c r="H910" s="158" t="s">
        <v>703</v>
      </c>
      <c r="I910" s="159" t="s">
        <v>1627</v>
      </c>
      <c r="J910" s="160" t="s">
        <v>334</v>
      </c>
    </row>
    <row r="911" spans="1:10" ht="25.5">
      <c r="A911" s="155">
        <v>88</v>
      </c>
      <c r="B911" s="167">
        <v>16692</v>
      </c>
      <c r="C911" s="167" t="str">
        <f t="shared" si="14"/>
        <v>16692N01</v>
      </c>
      <c r="D911" s="158" t="s">
        <v>2595</v>
      </c>
      <c r="E911" s="157">
        <v>30</v>
      </c>
      <c r="F911" s="157">
        <v>0</v>
      </c>
      <c r="G911" s="157" t="s">
        <v>1626</v>
      </c>
      <c r="H911" s="158" t="s">
        <v>674</v>
      </c>
      <c r="I911" s="159" t="s">
        <v>2479</v>
      </c>
      <c r="J911" s="160" t="s">
        <v>553</v>
      </c>
    </row>
    <row r="912" spans="1:10" ht="25.5">
      <c r="A912" s="155">
        <v>89</v>
      </c>
      <c r="B912" s="167">
        <v>16694</v>
      </c>
      <c r="C912" s="167" t="str">
        <f t="shared" si="14"/>
        <v>16694N01</v>
      </c>
      <c r="D912" s="158" t="s">
        <v>2596</v>
      </c>
      <c r="E912" s="157">
        <v>40</v>
      </c>
      <c r="F912" s="157">
        <v>0</v>
      </c>
      <c r="G912" s="157" t="s">
        <v>1626</v>
      </c>
      <c r="H912" s="158" t="s">
        <v>674</v>
      </c>
      <c r="I912" s="159" t="s">
        <v>2479</v>
      </c>
      <c r="J912" s="160" t="s">
        <v>451</v>
      </c>
    </row>
    <row r="913" spans="1:10" s="68" customFormat="1" ht="25.5">
      <c r="A913" s="155">
        <v>90</v>
      </c>
      <c r="B913" s="167">
        <v>16633</v>
      </c>
      <c r="C913" s="167" t="str">
        <f t="shared" si="14"/>
        <v>16633N01</v>
      </c>
      <c r="D913" s="158" t="s">
        <v>2597</v>
      </c>
      <c r="E913" s="157">
        <v>40</v>
      </c>
      <c r="F913" s="157">
        <v>0</v>
      </c>
      <c r="G913" s="157" t="s">
        <v>1626</v>
      </c>
      <c r="H913" s="158" t="s">
        <v>758</v>
      </c>
      <c r="I913" s="159" t="s">
        <v>1627</v>
      </c>
      <c r="J913" s="160" t="s">
        <v>451</v>
      </c>
    </row>
    <row r="914" spans="1:10">
      <c r="A914" s="155">
        <v>91</v>
      </c>
      <c r="B914" s="167">
        <v>16316</v>
      </c>
      <c r="C914" s="167" t="str">
        <f t="shared" si="14"/>
        <v>16316N01</v>
      </c>
      <c r="D914" s="158" t="s">
        <v>2598</v>
      </c>
      <c r="E914" s="157">
        <v>35</v>
      </c>
      <c r="F914" s="157">
        <v>0</v>
      </c>
      <c r="G914" s="157" t="s">
        <v>1626</v>
      </c>
      <c r="H914" s="158" t="s">
        <v>650</v>
      </c>
      <c r="I914" s="159" t="s">
        <v>1627</v>
      </c>
      <c r="J914" s="160" t="s">
        <v>451</v>
      </c>
    </row>
    <row r="915" spans="1:10">
      <c r="A915" s="155">
        <v>92</v>
      </c>
      <c r="B915" s="167">
        <v>16316</v>
      </c>
      <c r="C915" s="167" t="str">
        <f t="shared" si="14"/>
        <v>16316N02</v>
      </c>
      <c r="D915" s="158" t="s">
        <v>2599</v>
      </c>
      <c r="E915" s="157">
        <v>35</v>
      </c>
      <c r="F915" s="157">
        <v>0</v>
      </c>
      <c r="G915" s="157" t="s">
        <v>1626</v>
      </c>
      <c r="H915" s="158" t="s">
        <v>650</v>
      </c>
      <c r="I915" s="159" t="s">
        <v>1627</v>
      </c>
      <c r="J915" s="160" t="s">
        <v>451</v>
      </c>
    </row>
    <row r="916" spans="1:10" ht="25.5">
      <c r="A916" s="155">
        <v>93</v>
      </c>
      <c r="B916" s="167">
        <v>16347</v>
      </c>
      <c r="C916" s="167" t="str">
        <f t="shared" si="14"/>
        <v>16347N01</v>
      </c>
      <c r="D916" s="158" t="s">
        <v>2600</v>
      </c>
      <c r="E916" s="157">
        <v>40</v>
      </c>
      <c r="F916" s="157">
        <v>0</v>
      </c>
      <c r="G916" s="157" t="s">
        <v>1626</v>
      </c>
      <c r="H916" s="158" t="s">
        <v>2529</v>
      </c>
      <c r="I916" s="159" t="s">
        <v>1627</v>
      </c>
      <c r="J916" s="160" t="s">
        <v>451</v>
      </c>
    </row>
    <row r="917" spans="1:10">
      <c r="A917" s="155">
        <v>98</v>
      </c>
      <c r="B917" s="167">
        <v>16443</v>
      </c>
      <c r="C917" s="167" t="str">
        <f t="shared" si="14"/>
        <v>16443N01</v>
      </c>
      <c r="D917" s="158" t="s">
        <v>2601</v>
      </c>
      <c r="E917" s="157">
        <v>35</v>
      </c>
      <c r="F917" s="157">
        <v>0</v>
      </c>
      <c r="G917" s="157" t="s">
        <v>1626</v>
      </c>
      <c r="H917" s="158" t="s">
        <v>2552</v>
      </c>
      <c r="I917" s="159" t="s">
        <v>2602</v>
      </c>
      <c r="J917" s="160" t="s">
        <v>451</v>
      </c>
    </row>
    <row r="918" spans="1:10">
      <c r="A918" s="155">
        <v>100</v>
      </c>
      <c r="B918" s="167">
        <v>16221</v>
      </c>
      <c r="C918" s="167" t="str">
        <f t="shared" si="14"/>
        <v>16221N01</v>
      </c>
      <c r="D918" s="158" t="s">
        <v>2603</v>
      </c>
      <c r="E918" s="157">
        <v>30</v>
      </c>
      <c r="F918" s="157">
        <v>0</v>
      </c>
      <c r="G918" s="157" t="s">
        <v>1626</v>
      </c>
      <c r="H918" s="158" t="s">
        <v>795</v>
      </c>
      <c r="I918" s="159" t="s">
        <v>1627</v>
      </c>
      <c r="J918" s="160" t="s">
        <v>334</v>
      </c>
    </row>
    <row r="919" spans="1:10">
      <c r="A919" s="155">
        <v>101</v>
      </c>
      <c r="B919" s="167">
        <v>16509</v>
      </c>
      <c r="C919" s="167" t="str">
        <f t="shared" si="14"/>
        <v>16509N01</v>
      </c>
      <c r="D919" s="158" t="s">
        <v>2604</v>
      </c>
      <c r="E919" s="157">
        <v>30</v>
      </c>
      <c r="F919" s="157">
        <v>0</v>
      </c>
      <c r="G919" s="157" t="s">
        <v>1626</v>
      </c>
      <c r="H919" s="158" t="s">
        <v>708</v>
      </c>
      <c r="I919" s="159" t="s">
        <v>1627</v>
      </c>
      <c r="J919" s="160" t="s">
        <v>334</v>
      </c>
    </row>
    <row r="920" spans="1:10" ht="25.5">
      <c r="A920" s="155">
        <v>102</v>
      </c>
      <c r="B920" s="167">
        <v>16449</v>
      </c>
      <c r="C920" s="167" t="str">
        <f t="shared" si="14"/>
        <v>16449N01</v>
      </c>
      <c r="D920" s="158" t="s">
        <v>2605</v>
      </c>
      <c r="E920" s="157">
        <v>50</v>
      </c>
      <c r="F920" s="157">
        <v>0</v>
      </c>
      <c r="G920" s="157" t="s">
        <v>1626</v>
      </c>
      <c r="H920" s="158" t="s">
        <v>882</v>
      </c>
      <c r="I920" s="159" t="s">
        <v>1627</v>
      </c>
      <c r="J920" s="160" t="s">
        <v>334</v>
      </c>
    </row>
    <row r="921" spans="1:10" ht="25.5">
      <c r="A921" s="155">
        <v>103</v>
      </c>
      <c r="B921" s="167">
        <v>16108</v>
      </c>
      <c r="C921" s="167" t="str">
        <f t="shared" si="14"/>
        <v>16108N01</v>
      </c>
      <c r="D921" s="158" t="s">
        <v>2606</v>
      </c>
      <c r="E921" s="157">
        <v>45</v>
      </c>
      <c r="F921" s="157">
        <v>0</v>
      </c>
      <c r="G921" s="157" t="s">
        <v>1626</v>
      </c>
      <c r="H921" s="158" t="s">
        <v>883</v>
      </c>
      <c r="I921" s="159" t="s">
        <v>1627</v>
      </c>
      <c r="J921" s="160" t="s">
        <v>553</v>
      </c>
    </row>
    <row r="922" spans="1:10" ht="25.5">
      <c r="A922" s="155">
        <v>104</v>
      </c>
      <c r="B922" s="167">
        <v>16108</v>
      </c>
      <c r="C922" s="167" t="str">
        <f t="shared" si="14"/>
        <v>16108N02</v>
      </c>
      <c r="D922" s="158" t="s">
        <v>2607</v>
      </c>
      <c r="E922" s="157">
        <v>45</v>
      </c>
      <c r="F922" s="157">
        <v>0</v>
      </c>
      <c r="G922" s="157" t="s">
        <v>1626</v>
      </c>
      <c r="H922" s="158" t="s">
        <v>883</v>
      </c>
      <c r="I922" s="159" t="s">
        <v>1627</v>
      </c>
      <c r="J922" s="160" t="s">
        <v>553</v>
      </c>
    </row>
    <row r="923" spans="1:10">
      <c r="A923" s="155">
        <v>105</v>
      </c>
      <c r="B923" s="167">
        <v>16108</v>
      </c>
      <c r="C923" s="167" t="str">
        <f t="shared" si="14"/>
        <v>16108N03</v>
      </c>
      <c r="D923" s="158" t="s">
        <v>2608</v>
      </c>
      <c r="E923" s="157">
        <v>45</v>
      </c>
      <c r="F923" s="157">
        <v>0</v>
      </c>
      <c r="G923" s="157" t="s">
        <v>1626</v>
      </c>
      <c r="H923" s="158" t="s">
        <v>756</v>
      </c>
      <c r="I923" s="159" t="s">
        <v>1627</v>
      </c>
      <c r="J923" s="160" t="s">
        <v>553</v>
      </c>
    </row>
    <row r="924" spans="1:10" ht="25.5">
      <c r="A924" s="155">
        <v>106</v>
      </c>
      <c r="B924" s="167">
        <v>16108</v>
      </c>
      <c r="C924" s="167" t="str">
        <f t="shared" si="14"/>
        <v>16108N04</v>
      </c>
      <c r="D924" s="158" t="s">
        <v>2609</v>
      </c>
      <c r="E924" s="157">
        <v>45</v>
      </c>
      <c r="F924" s="157">
        <v>0</v>
      </c>
      <c r="G924" s="157" t="s">
        <v>1626</v>
      </c>
      <c r="H924" s="158" t="s">
        <v>908</v>
      </c>
      <c r="I924" s="159" t="s">
        <v>1627</v>
      </c>
      <c r="J924" s="160" t="s">
        <v>553</v>
      </c>
    </row>
    <row r="925" spans="1:10" ht="25.5">
      <c r="A925" s="155">
        <v>107</v>
      </c>
      <c r="B925" s="167">
        <v>16403</v>
      </c>
      <c r="C925" s="167" t="str">
        <f t="shared" si="14"/>
        <v>16403N01</v>
      </c>
      <c r="D925" s="158" t="s">
        <v>2610</v>
      </c>
      <c r="E925" s="157">
        <v>45</v>
      </c>
      <c r="F925" s="157">
        <v>0</v>
      </c>
      <c r="G925" s="157" t="s">
        <v>1626</v>
      </c>
      <c r="H925" s="158" t="s">
        <v>699</v>
      </c>
      <c r="I925" s="159" t="s">
        <v>1638</v>
      </c>
      <c r="J925" s="160" t="s">
        <v>553</v>
      </c>
    </row>
    <row r="926" spans="1:10" s="68" customFormat="1" ht="25.5">
      <c r="A926" s="155">
        <v>111</v>
      </c>
      <c r="B926" s="167">
        <v>16403</v>
      </c>
      <c r="C926" s="167" t="str">
        <f t="shared" si="14"/>
        <v>16403N02</v>
      </c>
      <c r="D926" s="158" t="s">
        <v>2611</v>
      </c>
      <c r="E926" s="157">
        <v>45</v>
      </c>
      <c r="F926" s="157">
        <v>0</v>
      </c>
      <c r="G926" s="157" t="s">
        <v>1626</v>
      </c>
      <c r="H926" s="158" t="s">
        <v>699</v>
      </c>
      <c r="I926" s="159" t="s">
        <v>1638</v>
      </c>
      <c r="J926" s="160" t="s">
        <v>553</v>
      </c>
    </row>
    <row r="927" spans="1:10">
      <c r="A927" s="155">
        <v>115</v>
      </c>
      <c r="B927" s="167">
        <v>16403</v>
      </c>
      <c r="C927" s="167" t="str">
        <f t="shared" si="14"/>
        <v>16403N03</v>
      </c>
      <c r="D927" s="158" t="s">
        <v>2612</v>
      </c>
      <c r="E927" s="157">
        <v>45</v>
      </c>
      <c r="F927" s="157">
        <v>0</v>
      </c>
      <c r="G927" s="157" t="s">
        <v>1626</v>
      </c>
      <c r="H927" s="158" t="s">
        <v>858</v>
      </c>
      <c r="I927" s="159" t="s">
        <v>1638</v>
      </c>
      <c r="J927" s="160" t="s">
        <v>553</v>
      </c>
    </row>
    <row r="928" spans="1:10" ht="25.5">
      <c r="A928" s="155">
        <v>118</v>
      </c>
      <c r="B928" s="167">
        <v>16403</v>
      </c>
      <c r="C928" s="167" t="str">
        <f t="shared" si="14"/>
        <v>16403N04</v>
      </c>
      <c r="D928" s="158" t="s">
        <v>2613</v>
      </c>
      <c r="E928" s="157">
        <v>45</v>
      </c>
      <c r="F928" s="157">
        <v>0</v>
      </c>
      <c r="G928" s="157" t="s">
        <v>1626</v>
      </c>
      <c r="H928" s="158" t="s">
        <v>699</v>
      </c>
      <c r="I928" s="159" t="s">
        <v>1638</v>
      </c>
      <c r="J928" s="160" t="s">
        <v>553</v>
      </c>
    </row>
    <row r="929" spans="1:10" ht="25.5">
      <c r="A929" s="155">
        <v>122</v>
      </c>
      <c r="B929" s="167">
        <v>16636</v>
      </c>
      <c r="C929" s="167" t="str">
        <f t="shared" si="14"/>
        <v>16636N01</v>
      </c>
      <c r="D929" s="158" t="s">
        <v>2614</v>
      </c>
      <c r="E929" s="157">
        <v>45</v>
      </c>
      <c r="F929" s="157">
        <v>0</v>
      </c>
      <c r="G929" s="157" t="s">
        <v>1626</v>
      </c>
      <c r="H929" s="158" t="s">
        <v>710</v>
      </c>
      <c r="I929" s="159" t="s">
        <v>1627</v>
      </c>
      <c r="J929" s="160" t="s">
        <v>451</v>
      </c>
    </row>
    <row r="930" spans="1:10" ht="25.5">
      <c r="A930" s="155">
        <v>123</v>
      </c>
      <c r="B930" s="167">
        <v>16132</v>
      </c>
      <c r="C930" s="167" t="str">
        <f t="shared" si="14"/>
        <v>16132N01</v>
      </c>
      <c r="D930" s="158" t="s">
        <v>2615</v>
      </c>
      <c r="E930" s="157">
        <v>45</v>
      </c>
      <c r="F930" s="157">
        <v>0</v>
      </c>
      <c r="G930" s="157" t="s">
        <v>1626</v>
      </c>
      <c r="H930" s="158" t="s">
        <v>588</v>
      </c>
      <c r="I930" s="159" t="s">
        <v>2602</v>
      </c>
      <c r="J930" s="160" t="s">
        <v>553</v>
      </c>
    </row>
    <row r="931" spans="1:10">
      <c r="A931" s="155">
        <v>126</v>
      </c>
      <c r="B931" s="167">
        <v>16132</v>
      </c>
      <c r="C931" s="167" t="str">
        <f t="shared" si="14"/>
        <v>16132N02</v>
      </c>
      <c r="D931" s="158" t="s">
        <v>2616</v>
      </c>
      <c r="E931" s="157">
        <v>45</v>
      </c>
      <c r="F931" s="157">
        <v>0</v>
      </c>
      <c r="G931" s="157" t="s">
        <v>1626</v>
      </c>
      <c r="H931" s="158" t="s">
        <v>756</v>
      </c>
      <c r="I931" s="159" t="s">
        <v>2602</v>
      </c>
      <c r="J931" s="160" t="s">
        <v>553</v>
      </c>
    </row>
    <row r="932" spans="1:10" ht="25.5">
      <c r="A932" s="155">
        <v>129</v>
      </c>
      <c r="B932" s="167">
        <v>16132</v>
      </c>
      <c r="C932" s="167" t="str">
        <f t="shared" si="14"/>
        <v>16132N03</v>
      </c>
      <c r="D932" s="158" t="s">
        <v>2617</v>
      </c>
      <c r="E932" s="157">
        <v>45</v>
      </c>
      <c r="F932" s="157">
        <v>0</v>
      </c>
      <c r="G932" s="157" t="s">
        <v>1626</v>
      </c>
      <c r="H932" s="158" t="s">
        <v>908</v>
      </c>
      <c r="I932" s="159" t="s">
        <v>2602</v>
      </c>
      <c r="J932" s="160" t="s">
        <v>553</v>
      </c>
    </row>
    <row r="933" spans="1:10" ht="25.5">
      <c r="A933" s="155">
        <v>131</v>
      </c>
      <c r="B933" s="167">
        <v>16132</v>
      </c>
      <c r="C933" s="167" t="str">
        <f t="shared" si="14"/>
        <v>16132N04</v>
      </c>
      <c r="D933" s="158" t="s">
        <v>2618</v>
      </c>
      <c r="E933" s="157">
        <v>45</v>
      </c>
      <c r="F933" s="157">
        <v>0</v>
      </c>
      <c r="G933" s="157" t="s">
        <v>1626</v>
      </c>
      <c r="H933" s="158" t="s">
        <v>588</v>
      </c>
      <c r="I933" s="159" t="s">
        <v>2602</v>
      </c>
      <c r="J933" s="160" t="s">
        <v>553</v>
      </c>
    </row>
    <row r="934" spans="1:10" ht="25.5">
      <c r="A934" s="155">
        <v>134</v>
      </c>
      <c r="B934" s="167">
        <v>16607</v>
      </c>
      <c r="C934" s="167" t="str">
        <f t="shared" si="14"/>
        <v>16607N01</v>
      </c>
      <c r="D934" s="158" t="s">
        <v>2619</v>
      </c>
      <c r="E934" s="157">
        <v>40</v>
      </c>
      <c r="F934" s="157">
        <v>0</v>
      </c>
      <c r="G934" s="157" t="s">
        <v>1626</v>
      </c>
      <c r="H934" s="158" t="s">
        <v>674</v>
      </c>
      <c r="I934" s="159" t="s">
        <v>1627</v>
      </c>
      <c r="J934" s="160" t="s">
        <v>451</v>
      </c>
    </row>
    <row r="935" spans="1:10" ht="25.5">
      <c r="A935" s="155">
        <v>135</v>
      </c>
      <c r="B935" s="167">
        <v>16538</v>
      </c>
      <c r="C935" s="167" t="str">
        <f t="shared" si="14"/>
        <v>16538N01</v>
      </c>
      <c r="D935" s="158" t="s">
        <v>2620</v>
      </c>
      <c r="E935" s="157">
        <v>30</v>
      </c>
      <c r="F935" s="157">
        <v>0</v>
      </c>
      <c r="G935" s="157" t="s">
        <v>1626</v>
      </c>
      <c r="H935" s="158" t="s">
        <v>822</v>
      </c>
      <c r="I935" s="159" t="s">
        <v>1627</v>
      </c>
      <c r="J935" s="160" t="s">
        <v>334</v>
      </c>
    </row>
    <row r="936" spans="1:10" ht="25.5">
      <c r="A936" s="155">
        <v>136</v>
      </c>
      <c r="B936" s="167">
        <v>16536</v>
      </c>
      <c r="C936" s="167" t="str">
        <f t="shared" si="14"/>
        <v>16536N01</v>
      </c>
      <c r="D936" s="158" t="s">
        <v>2621</v>
      </c>
      <c r="E936" s="157">
        <v>30</v>
      </c>
      <c r="F936" s="157">
        <v>0</v>
      </c>
      <c r="G936" s="157" t="s">
        <v>1626</v>
      </c>
      <c r="H936" s="158" t="s">
        <v>881</v>
      </c>
      <c r="I936" s="159" t="s">
        <v>1627</v>
      </c>
      <c r="J936" s="160" t="s">
        <v>334</v>
      </c>
    </row>
    <row r="937" spans="1:10" ht="25.5">
      <c r="A937" s="155">
        <v>1</v>
      </c>
      <c r="B937" s="167">
        <v>17540</v>
      </c>
      <c r="C937" s="167" t="str">
        <f t="shared" si="14"/>
        <v>17540N02</v>
      </c>
      <c r="D937" s="158" t="s">
        <v>2622</v>
      </c>
      <c r="E937" s="157">
        <v>45</v>
      </c>
      <c r="F937" s="157">
        <v>0</v>
      </c>
      <c r="G937" s="157" t="s">
        <v>1626</v>
      </c>
      <c r="H937" s="158" t="s">
        <v>555</v>
      </c>
      <c r="I937" s="159" t="s">
        <v>1627</v>
      </c>
      <c r="J937" s="160" t="s">
        <v>334</v>
      </c>
    </row>
    <row r="938" spans="1:10" ht="25.5">
      <c r="A938" s="155">
        <v>3</v>
      </c>
      <c r="B938" s="167">
        <v>17540</v>
      </c>
      <c r="C938" s="167" t="str">
        <f t="shared" si="14"/>
        <v>17540N03</v>
      </c>
      <c r="D938" s="158" t="s">
        <v>2623</v>
      </c>
      <c r="E938" s="157">
        <v>45</v>
      </c>
      <c r="F938" s="157">
        <v>0</v>
      </c>
      <c r="G938" s="157" t="s">
        <v>1626</v>
      </c>
      <c r="H938" s="158" t="s">
        <v>556</v>
      </c>
      <c r="I938" s="159" t="s">
        <v>1627</v>
      </c>
      <c r="J938" s="160" t="s">
        <v>334</v>
      </c>
    </row>
    <row r="939" spans="1:10" s="68" customFormat="1" ht="25.5">
      <c r="A939" s="155">
        <v>5</v>
      </c>
      <c r="B939" s="167">
        <v>17428</v>
      </c>
      <c r="C939" s="167" t="str">
        <f t="shared" si="14"/>
        <v>17428N01</v>
      </c>
      <c r="D939" s="158" t="s">
        <v>2624</v>
      </c>
      <c r="E939" s="157">
        <v>40</v>
      </c>
      <c r="F939" s="157">
        <v>0</v>
      </c>
      <c r="G939" s="157" t="s">
        <v>1626</v>
      </c>
      <c r="H939" s="158" t="s">
        <v>630</v>
      </c>
      <c r="I939" s="159" t="s">
        <v>2479</v>
      </c>
      <c r="J939" s="160" t="s">
        <v>334</v>
      </c>
    </row>
    <row r="940" spans="1:10" ht="25.5">
      <c r="A940" s="155">
        <v>7</v>
      </c>
      <c r="B940" s="167">
        <v>17904</v>
      </c>
      <c r="C940" s="167" t="str">
        <f t="shared" si="14"/>
        <v>17904N01</v>
      </c>
      <c r="D940" s="158" t="s">
        <v>2625</v>
      </c>
      <c r="E940" s="157">
        <v>45</v>
      </c>
      <c r="F940" s="157">
        <v>0</v>
      </c>
      <c r="G940" s="157" t="s">
        <v>1626</v>
      </c>
      <c r="H940" s="158" t="s">
        <v>582</v>
      </c>
      <c r="I940" s="159" t="s">
        <v>1807</v>
      </c>
      <c r="J940" s="160" t="s">
        <v>301</v>
      </c>
    </row>
    <row r="941" spans="1:10" ht="25.5">
      <c r="A941" s="155">
        <v>8</v>
      </c>
      <c r="B941" s="167">
        <v>17233</v>
      </c>
      <c r="C941" s="167" t="str">
        <f t="shared" si="14"/>
        <v>17233N01</v>
      </c>
      <c r="D941" s="158" t="s">
        <v>2626</v>
      </c>
      <c r="E941" s="157">
        <v>45</v>
      </c>
      <c r="F941" s="157">
        <v>0</v>
      </c>
      <c r="G941" s="157" t="s">
        <v>1626</v>
      </c>
      <c r="H941" s="158" t="s">
        <v>588</v>
      </c>
      <c r="I941" s="159" t="s">
        <v>1627</v>
      </c>
      <c r="J941" s="160" t="s">
        <v>553</v>
      </c>
    </row>
    <row r="942" spans="1:10" ht="25.5">
      <c r="A942" s="155">
        <v>10</v>
      </c>
      <c r="B942" s="167">
        <v>17233</v>
      </c>
      <c r="C942" s="167" t="str">
        <f t="shared" si="14"/>
        <v>17233N02</v>
      </c>
      <c r="D942" s="158" t="s">
        <v>2627</v>
      </c>
      <c r="E942" s="157">
        <v>45</v>
      </c>
      <c r="F942" s="157">
        <v>0</v>
      </c>
      <c r="G942" s="157" t="s">
        <v>1626</v>
      </c>
      <c r="H942" s="158" t="s">
        <v>582</v>
      </c>
      <c r="I942" s="159" t="s">
        <v>1627</v>
      </c>
      <c r="J942" s="160" t="s">
        <v>553</v>
      </c>
    </row>
    <row r="943" spans="1:10" ht="25.5">
      <c r="A943" s="155">
        <v>12</v>
      </c>
      <c r="B943" s="167">
        <v>17233</v>
      </c>
      <c r="C943" s="167" t="str">
        <f t="shared" si="14"/>
        <v>17233N03</v>
      </c>
      <c r="D943" s="158" t="s">
        <v>2628</v>
      </c>
      <c r="E943" s="157">
        <v>45</v>
      </c>
      <c r="F943" s="157">
        <v>0</v>
      </c>
      <c r="G943" s="157" t="s">
        <v>1626</v>
      </c>
      <c r="H943" s="158" t="s">
        <v>588</v>
      </c>
      <c r="I943" s="159" t="s">
        <v>1627</v>
      </c>
      <c r="J943" s="160" t="s">
        <v>553</v>
      </c>
    </row>
    <row r="944" spans="1:10" ht="25.5">
      <c r="A944" s="155">
        <v>14</v>
      </c>
      <c r="B944" s="167">
        <v>17233</v>
      </c>
      <c r="C944" s="167" t="str">
        <f t="shared" si="14"/>
        <v>17233N04</v>
      </c>
      <c r="D944" s="158" t="s">
        <v>2629</v>
      </c>
      <c r="E944" s="157">
        <v>45</v>
      </c>
      <c r="F944" s="157">
        <v>0</v>
      </c>
      <c r="G944" s="157" t="s">
        <v>1626</v>
      </c>
      <c r="H944" s="158" t="s">
        <v>582</v>
      </c>
      <c r="I944" s="159" t="s">
        <v>1627</v>
      </c>
      <c r="J944" s="160" t="s">
        <v>553</v>
      </c>
    </row>
    <row r="945" spans="1:10" ht="25.5">
      <c r="A945" s="155">
        <v>16</v>
      </c>
      <c r="B945" s="167">
        <v>17233</v>
      </c>
      <c r="C945" s="167" t="str">
        <f t="shared" si="14"/>
        <v>17233N05</v>
      </c>
      <c r="D945" s="158" t="s">
        <v>2630</v>
      </c>
      <c r="E945" s="157">
        <v>45</v>
      </c>
      <c r="F945" s="157">
        <v>0</v>
      </c>
      <c r="G945" s="157" t="s">
        <v>1626</v>
      </c>
      <c r="H945" s="158" t="s">
        <v>880</v>
      </c>
      <c r="I945" s="159" t="s">
        <v>1627</v>
      </c>
      <c r="J945" s="160" t="s">
        <v>553</v>
      </c>
    </row>
    <row r="946" spans="1:10" ht="25.5">
      <c r="A946" s="155">
        <v>18</v>
      </c>
      <c r="B946" s="167">
        <v>17233</v>
      </c>
      <c r="C946" s="167" t="str">
        <f t="shared" si="14"/>
        <v>17233N06</v>
      </c>
      <c r="D946" s="158" t="s">
        <v>2631</v>
      </c>
      <c r="E946" s="157">
        <v>45</v>
      </c>
      <c r="F946" s="157">
        <v>0</v>
      </c>
      <c r="G946" s="157" t="s">
        <v>1626</v>
      </c>
      <c r="H946" s="158" t="s">
        <v>880</v>
      </c>
      <c r="I946" s="159" t="s">
        <v>1627</v>
      </c>
      <c r="J946" s="160" t="s">
        <v>553</v>
      </c>
    </row>
    <row r="947" spans="1:10" s="68" customFormat="1" ht="25.5">
      <c r="A947" s="155">
        <v>20</v>
      </c>
      <c r="B947" s="167">
        <v>17233</v>
      </c>
      <c r="C947" s="167" t="str">
        <f t="shared" si="14"/>
        <v>17233N07</v>
      </c>
      <c r="D947" s="158" t="s">
        <v>2632</v>
      </c>
      <c r="E947" s="157">
        <v>45</v>
      </c>
      <c r="F947" s="157">
        <v>0</v>
      </c>
      <c r="G947" s="157" t="s">
        <v>1626</v>
      </c>
      <c r="H947" s="158" t="s">
        <v>880</v>
      </c>
      <c r="I947" s="159" t="s">
        <v>1627</v>
      </c>
      <c r="J947" s="160" t="s">
        <v>553</v>
      </c>
    </row>
    <row r="948" spans="1:10" ht="25.5">
      <c r="A948" s="155">
        <v>22</v>
      </c>
      <c r="B948" s="167">
        <v>17332</v>
      </c>
      <c r="C948" s="167" t="str">
        <f t="shared" si="14"/>
        <v>17332N02</v>
      </c>
      <c r="D948" s="158" t="s">
        <v>2633</v>
      </c>
      <c r="E948" s="157">
        <v>45</v>
      </c>
      <c r="F948" s="157">
        <v>0</v>
      </c>
      <c r="G948" s="157" t="s">
        <v>1626</v>
      </c>
      <c r="H948" s="158" t="s">
        <v>580</v>
      </c>
      <c r="I948" s="159" t="s">
        <v>1627</v>
      </c>
      <c r="J948" s="160" t="s">
        <v>334</v>
      </c>
    </row>
    <row r="949" spans="1:10" ht="25.5">
      <c r="A949" s="155">
        <v>23</v>
      </c>
      <c r="B949" s="167">
        <v>17332</v>
      </c>
      <c r="C949" s="167" t="str">
        <f t="shared" si="14"/>
        <v>17332N04</v>
      </c>
      <c r="D949" s="158" t="s">
        <v>2634</v>
      </c>
      <c r="E949" s="157">
        <v>45</v>
      </c>
      <c r="F949" s="157">
        <v>0</v>
      </c>
      <c r="G949" s="157" t="s">
        <v>1626</v>
      </c>
      <c r="H949" s="158" t="s">
        <v>605</v>
      </c>
      <c r="I949" s="159" t="s">
        <v>1627</v>
      </c>
      <c r="J949" s="160" t="s">
        <v>334</v>
      </c>
    </row>
    <row r="950" spans="1:10" ht="25.5">
      <c r="A950" s="155">
        <v>24</v>
      </c>
      <c r="B950" s="167">
        <v>17332</v>
      </c>
      <c r="C950" s="167" t="str">
        <f t="shared" si="14"/>
        <v>17332N05</v>
      </c>
      <c r="D950" s="158" t="s">
        <v>2635</v>
      </c>
      <c r="E950" s="157">
        <v>45</v>
      </c>
      <c r="F950" s="157">
        <v>0</v>
      </c>
      <c r="G950" s="157" t="s">
        <v>1626</v>
      </c>
      <c r="H950" s="158" t="s">
        <v>605</v>
      </c>
      <c r="I950" s="159" t="s">
        <v>1627</v>
      </c>
      <c r="J950" s="160" t="s">
        <v>334</v>
      </c>
    </row>
    <row r="951" spans="1:10" ht="25.5">
      <c r="A951" s="155">
        <v>25</v>
      </c>
      <c r="B951" s="167">
        <v>17419</v>
      </c>
      <c r="C951" s="167" t="str">
        <f t="shared" si="14"/>
        <v>17419N03</v>
      </c>
      <c r="D951" s="158" t="s">
        <v>2636</v>
      </c>
      <c r="E951" s="157">
        <v>45</v>
      </c>
      <c r="F951" s="157">
        <v>0</v>
      </c>
      <c r="G951" s="157" t="s">
        <v>1626</v>
      </c>
      <c r="H951" s="158" t="s">
        <v>630</v>
      </c>
      <c r="I951" s="159" t="s">
        <v>1644</v>
      </c>
      <c r="J951" s="160" t="s">
        <v>451</v>
      </c>
    </row>
    <row r="952" spans="1:10" ht="25.5">
      <c r="A952" s="155">
        <v>27</v>
      </c>
      <c r="B952" s="167">
        <v>17419</v>
      </c>
      <c r="C952" s="167" t="str">
        <f t="shared" si="14"/>
        <v>17419N04</v>
      </c>
      <c r="D952" s="158" t="s">
        <v>2637</v>
      </c>
      <c r="E952" s="157">
        <v>45</v>
      </c>
      <c r="F952" s="157">
        <v>0</v>
      </c>
      <c r="G952" s="157" t="s">
        <v>1626</v>
      </c>
      <c r="H952" s="158" t="s">
        <v>630</v>
      </c>
      <c r="I952" s="159" t="s">
        <v>1644</v>
      </c>
      <c r="J952" s="160" t="s">
        <v>451</v>
      </c>
    </row>
    <row r="953" spans="1:10" ht="25.5">
      <c r="A953" s="155">
        <v>29</v>
      </c>
      <c r="B953" s="167">
        <v>17419</v>
      </c>
      <c r="C953" s="167" t="str">
        <f t="shared" si="14"/>
        <v>17419N05</v>
      </c>
      <c r="D953" s="158" t="s">
        <v>2638</v>
      </c>
      <c r="E953" s="157">
        <v>45</v>
      </c>
      <c r="F953" s="157">
        <v>0</v>
      </c>
      <c r="G953" s="157" t="s">
        <v>1626</v>
      </c>
      <c r="H953" s="158" t="s">
        <v>630</v>
      </c>
      <c r="I953" s="159" t="s">
        <v>1644</v>
      </c>
      <c r="J953" s="160" t="s">
        <v>451</v>
      </c>
    </row>
    <row r="954" spans="1:10" ht="25.5">
      <c r="A954" s="155">
        <v>31</v>
      </c>
      <c r="B954" s="167">
        <v>17419</v>
      </c>
      <c r="C954" s="167" t="str">
        <f t="shared" si="14"/>
        <v>17419N02</v>
      </c>
      <c r="D954" s="158" t="s">
        <v>2639</v>
      </c>
      <c r="E954" s="157">
        <v>45</v>
      </c>
      <c r="F954" s="157">
        <v>0</v>
      </c>
      <c r="G954" s="157" t="s">
        <v>1626</v>
      </c>
      <c r="H954" s="158" t="s">
        <v>629</v>
      </c>
      <c r="I954" s="159" t="s">
        <v>1673</v>
      </c>
      <c r="J954" s="160" t="s">
        <v>301</v>
      </c>
    </row>
    <row r="955" spans="1:10" s="68" customFormat="1" ht="25.5">
      <c r="A955" s="155">
        <v>35</v>
      </c>
      <c r="B955" s="167">
        <v>17431</v>
      </c>
      <c r="C955" s="167" t="str">
        <f t="shared" si="14"/>
        <v>17431N03</v>
      </c>
      <c r="D955" s="158" t="s">
        <v>2640</v>
      </c>
      <c r="E955" s="157">
        <v>45</v>
      </c>
      <c r="F955" s="157">
        <v>0</v>
      </c>
      <c r="G955" s="157" t="s">
        <v>1626</v>
      </c>
      <c r="H955" s="158" t="s">
        <v>630</v>
      </c>
      <c r="I955" s="159" t="s">
        <v>1627</v>
      </c>
      <c r="J955" s="160" t="s">
        <v>334</v>
      </c>
    </row>
    <row r="956" spans="1:10">
      <c r="A956" s="155">
        <v>37</v>
      </c>
      <c r="B956" s="167">
        <v>17200</v>
      </c>
      <c r="C956" s="167" t="str">
        <f t="shared" si="14"/>
        <v>17200N01</v>
      </c>
      <c r="D956" s="158" t="s">
        <v>2641</v>
      </c>
      <c r="E956" s="157">
        <v>50</v>
      </c>
      <c r="F956" s="157">
        <v>0</v>
      </c>
      <c r="G956" s="157" t="s">
        <v>1626</v>
      </c>
      <c r="H956" s="158" t="s">
        <v>557</v>
      </c>
      <c r="I956" s="159" t="s">
        <v>1650</v>
      </c>
      <c r="J956" s="160" t="s">
        <v>3346</v>
      </c>
    </row>
    <row r="957" spans="1:10" ht="25.5">
      <c r="A957" s="155">
        <v>38</v>
      </c>
      <c r="B957" s="167">
        <v>17200</v>
      </c>
      <c r="C957" s="167" t="str">
        <f t="shared" si="14"/>
        <v>17200N03</v>
      </c>
      <c r="D957" s="158" t="s">
        <v>2642</v>
      </c>
      <c r="E957" s="157">
        <v>50</v>
      </c>
      <c r="F957" s="157">
        <v>0</v>
      </c>
      <c r="G957" s="157" t="s">
        <v>1626</v>
      </c>
      <c r="H957" s="158" t="s">
        <v>663</v>
      </c>
      <c r="I957" s="159" t="s">
        <v>1650</v>
      </c>
      <c r="J957" s="160" t="s">
        <v>3346</v>
      </c>
    </row>
    <row r="958" spans="1:10" ht="25.5">
      <c r="A958" s="155">
        <v>39</v>
      </c>
      <c r="B958" s="167">
        <v>17200</v>
      </c>
      <c r="C958" s="167" t="str">
        <f t="shared" si="14"/>
        <v>17200N04</v>
      </c>
      <c r="D958" s="158" t="s">
        <v>2643</v>
      </c>
      <c r="E958" s="157">
        <v>50</v>
      </c>
      <c r="F958" s="157">
        <v>0</v>
      </c>
      <c r="G958" s="157" t="s">
        <v>1626</v>
      </c>
      <c r="H958" s="158" t="s">
        <v>555</v>
      </c>
      <c r="I958" s="159" t="s">
        <v>1650</v>
      </c>
      <c r="J958" s="160" t="s">
        <v>3346</v>
      </c>
    </row>
    <row r="959" spans="1:10" ht="25.5">
      <c r="A959" s="155">
        <v>40</v>
      </c>
      <c r="B959" s="167">
        <v>17200</v>
      </c>
      <c r="C959" s="167" t="str">
        <f t="shared" si="14"/>
        <v>17200N05</v>
      </c>
      <c r="D959" s="158" t="s">
        <v>2644</v>
      </c>
      <c r="E959" s="157">
        <v>50</v>
      </c>
      <c r="F959" s="157">
        <v>0</v>
      </c>
      <c r="G959" s="157" t="s">
        <v>1626</v>
      </c>
      <c r="H959" s="158" t="s">
        <v>2645</v>
      </c>
      <c r="I959" s="159" t="s">
        <v>1650</v>
      </c>
      <c r="J959" s="160" t="s">
        <v>3346</v>
      </c>
    </row>
    <row r="960" spans="1:10">
      <c r="A960" s="155">
        <v>41</v>
      </c>
      <c r="B960" s="167">
        <v>17200</v>
      </c>
      <c r="C960" s="167" t="str">
        <f t="shared" si="14"/>
        <v>17200N06</v>
      </c>
      <c r="D960" s="158" t="s">
        <v>2646</v>
      </c>
      <c r="E960" s="157">
        <v>50</v>
      </c>
      <c r="F960" s="157">
        <v>0</v>
      </c>
      <c r="G960" s="157" t="s">
        <v>1626</v>
      </c>
      <c r="H960" s="158" t="s">
        <v>646</v>
      </c>
      <c r="I960" s="159" t="s">
        <v>1650</v>
      </c>
      <c r="J960" s="160" t="s">
        <v>3346</v>
      </c>
    </row>
    <row r="961" spans="1:10" ht="25.5">
      <c r="A961" s="155">
        <v>42</v>
      </c>
      <c r="B961" s="167">
        <v>17526</v>
      </c>
      <c r="C961" s="167" t="str">
        <f t="shared" si="14"/>
        <v>17526N01</v>
      </c>
      <c r="D961" s="158" t="s">
        <v>2647</v>
      </c>
      <c r="E961" s="157">
        <v>35</v>
      </c>
      <c r="F961" s="157">
        <v>0</v>
      </c>
      <c r="G961" s="157" t="s">
        <v>1626</v>
      </c>
      <c r="H961" s="158" t="s">
        <v>556</v>
      </c>
      <c r="I961" s="159" t="s">
        <v>1627</v>
      </c>
      <c r="J961" s="160" t="s">
        <v>451</v>
      </c>
    </row>
    <row r="962" spans="1:10" ht="25.5">
      <c r="A962" s="155">
        <v>44</v>
      </c>
      <c r="B962" s="167">
        <v>17526</v>
      </c>
      <c r="C962" s="167" t="str">
        <f t="shared" ref="C962:C1025" si="15">B962&amp;LEFT(RIGHT(D962,4),3)</f>
        <v>17526N02</v>
      </c>
      <c r="D962" s="158" t="s">
        <v>2648</v>
      </c>
      <c r="E962" s="157">
        <v>35</v>
      </c>
      <c r="F962" s="157">
        <v>0</v>
      </c>
      <c r="G962" s="157" t="s">
        <v>1626</v>
      </c>
      <c r="H962" s="158" t="s">
        <v>556</v>
      </c>
      <c r="I962" s="159" t="s">
        <v>1627</v>
      </c>
      <c r="J962" s="160" t="s">
        <v>451</v>
      </c>
    </row>
    <row r="963" spans="1:10" ht="25.5">
      <c r="A963" s="155">
        <v>46</v>
      </c>
      <c r="B963" s="167">
        <v>17409</v>
      </c>
      <c r="C963" s="167" t="str">
        <f t="shared" si="15"/>
        <v>17409N01</v>
      </c>
      <c r="D963" s="158" t="s">
        <v>2649</v>
      </c>
      <c r="E963" s="157">
        <v>50</v>
      </c>
      <c r="F963" s="157">
        <v>0</v>
      </c>
      <c r="G963" s="157" t="s">
        <v>1626</v>
      </c>
      <c r="H963" s="158" t="s">
        <v>704</v>
      </c>
      <c r="I963" s="159" t="s">
        <v>1638</v>
      </c>
      <c r="J963" s="160" t="s">
        <v>334</v>
      </c>
    </row>
    <row r="964" spans="1:10" ht="25.5">
      <c r="A964" s="155">
        <v>48</v>
      </c>
      <c r="B964" s="167">
        <v>17418</v>
      </c>
      <c r="C964" s="167" t="str">
        <f t="shared" si="15"/>
        <v>17418N01</v>
      </c>
      <c r="D964" s="158" t="s">
        <v>2650</v>
      </c>
      <c r="E964" s="157">
        <v>50</v>
      </c>
      <c r="F964" s="157">
        <v>0</v>
      </c>
      <c r="G964" s="157" t="s">
        <v>1626</v>
      </c>
      <c r="H964" s="158" t="s">
        <v>630</v>
      </c>
      <c r="I964" s="159" t="s">
        <v>1638</v>
      </c>
      <c r="J964" s="160" t="s">
        <v>334</v>
      </c>
    </row>
    <row r="965" spans="1:10" ht="25.5">
      <c r="A965" s="155">
        <v>50</v>
      </c>
      <c r="B965" s="167">
        <v>17231</v>
      </c>
      <c r="C965" s="167" t="str">
        <f t="shared" si="15"/>
        <v>17231N02</v>
      </c>
      <c r="D965" s="158" t="s">
        <v>2651</v>
      </c>
      <c r="E965" s="157">
        <v>45</v>
      </c>
      <c r="F965" s="157">
        <v>0</v>
      </c>
      <c r="G965" s="157" t="s">
        <v>1626</v>
      </c>
      <c r="H965" s="158" t="s">
        <v>663</v>
      </c>
      <c r="I965" s="159" t="s">
        <v>1627</v>
      </c>
      <c r="J965" s="160" t="s">
        <v>334</v>
      </c>
    </row>
    <row r="966" spans="1:10" ht="25.5">
      <c r="A966" s="155">
        <v>51</v>
      </c>
      <c r="B966" s="167">
        <v>17206</v>
      </c>
      <c r="C966" s="167" t="str">
        <f t="shared" si="15"/>
        <v>17206N03</v>
      </c>
      <c r="D966" s="158" t="s">
        <v>2652</v>
      </c>
      <c r="E966" s="157">
        <v>45</v>
      </c>
      <c r="F966" s="157">
        <v>0</v>
      </c>
      <c r="G966" s="157" t="s">
        <v>1626</v>
      </c>
      <c r="H966" s="158" t="s">
        <v>752</v>
      </c>
      <c r="I966" s="159" t="s">
        <v>1627</v>
      </c>
      <c r="J966" s="160" t="s">
        <v>451</v>
      </c>
    </row>
    <row r="967" spans="1:10" s="68" customFormat="1" ht="25.5">
      <c r="A967" s="155">
        <v>53</v>
      </c>
      <c r="B967" s="167">
        <v>17206</v>
      </c>
      <c r="C967" s="167" t="str">
        <f t="shared" si="15"/>
        <v>17206N05</v>
      </c>
      <c r="D967" s="158" t="s">
        <v>2653</v>
      </c>
      <c r="E967" s="157">
        <v>45</v>
      </c>
      <c r="F967" s="157">
        <v>0</v>
      </c>
      <c r="G967" s="157" t="s">
        <v>1626</v>
      </c>
      <c r="H967" s="158" t="s">
        <v>752</v>
      </c>
      <c r="I967" s="159" t="s">
        <v>1627</v>
      </c>
      <c r="J967" s="160" t="s">
        <v>553</v>
      </c>
    </row>
    <row r="968" spans="1:10">
      <c r="A968" s="155">
        <v>55</v>
      </c>
      <c r="B968" s="167">
        <v>17206</v>
      </c>
      <c r="C968" s="167" t="str">
        <f t="shared" si="15"/>
        <v>17206N06</v>
      </c>
      <c r="D968" s="158" t="s">
        <v>2654</v>
      </c>
      <c r="E968" s="157">
        <v>45</v>
      </c>
      <c r="F968" s="157">
        <v>0</v>
      </c>
      <c r="G968" s="157" t="s">
        <v>1626</v>
      </c>
      <c r="H968" s="158" t="s">
        <v>589</v>
      </c>
      <c r="I968" s="159" t="s">
        <v>1627</v>
      </c>
      <c r="J968" s="160" t="s">
        <v>553</v>
      </c>
    </row>
    <row r="969" spans="1:10" ht="25.5">
      <c r="A969" s="155">
        <v>57</v>
      </c>
      <c r="B969" s="167">
        <v>17206</v>
      </c>
      <c r="C969" s="167" t="str">
        <f t="shared" si="15"/>
        <v>17206N07</v>
      </c>
      <c r="D969" s="158" t="s">
        <v>2655</v>
      </c>
      <c r="E969" s="157">
        <v>45</v>
      </c>
      <c r="F969" s="157">
        <v>0</v>
      </c>
      <c r="G969" s="157" t="s">
        <v>1626</v>
      </c>
      <c r="H969" s="158" t="s">
        <v>590</v>
      </c>
      <c r="I969" s="159" t="s">
        <v>1627</v>
      </c>
      <c r="J969" s="160" t="s">
        <v>553</v>
      </c>
    </row>
    <row r="970" spans="1:10">
      <c r="A970" s="155">
        <v>59</v>
      </c>
      <c r="B970" s="167">
        <v>17206</v>
      </c>
      <c r="C970" s="167" t="str">
        <f t="shared" si="15"/>
        <v>17206N08</v>
      </c>
      <c r="D970" s="158" t="s">
        <v>2656</v>
      </c>
      <c r="E970" s="157">
        <v>45</v>
      </c>
      <c r="F970" s="157">
        <v>0</v>
      </c>
      <c r="G970" s="157" t="s">
        <v>1626</v>
      </c>
      <c r="H970" s="158" t="s">
        <v>589</v>
      </c>
      <c r="I970" s="159" t="s">
        <v>1627</v>
      </c>
      <c r="J970" s="160" t="s">
        <v>553</v>
      </c>
    </row>
    <row r="971" spans="1:10" ht="25.5">
      <c r="A971" s="155">
        <v>61</v>
      </c>
      <c r="B971" s="167">
        <v>17301</v>
      </c>
      <c r="C971" s="167" t="str">
        <f t="shared" si="15"/>
        <v>17301N01</v>
      </c>
      <c r="D971" s="158" t="s">
        <v>2657</v>
      </c>
      <c r="E971" s="157">
        <v>45</v>
      </c>
      <c r="F971" s="157">
        <v>0</v>
      </c>
      <c r="G971" s="157" t="s">
        <v>1626</v>
      </c>
      <c r="H971" s="158" t="s">
        <v>605</v>
      </c>
      <c r="I971" s="159" t="s">
        <v>1627</v>
      </c>
      <c r="J971" s="160" t="s">
        <v>451</v>
      </c>
    </row>
    <row r="972" spans="1:10" ht="25.5">
      <c r="A972" s="155">
        <v>63</v>
      </c>
      <c r="B972" s="167">
        <v>17301</v>
      </c>
      <c r="C972" s="167" t="str">
        <f t="shared" si="15"/>
        <v>17301N02</v>
      </c>
      <c r="D972" s="158" t="s">
        <v>2658</v>
      </c>
      <c r="E972" s="157">
        <v>45</v>
      </c>
      <c r="F972" s="157">
        <v>0</v>
      </c>
      <c r="G972" s="157" t="s">
        <v>1626</v>
      </c>
      <c r="H972" s="158" t="s">
        <v>605</v>
      </c>
      <c r="I972" s="159" t="s">
        <v>1627</v>
      </c>
      <c r="J972" s="160" t="s">
        <v>451</v>
      </c>
    </row>
    <row r="973" spans="1:10" ht="25.5">
      <c r="A973" s="155">
        <v>65</v>
      </c>
      <c r="B973" s="167">
        <v>17301</v>
      </c>
      <c r="C973" s="167" t="str">
        <f t="shared" si="15"/>
        <v>17301N03</v>
      </c>
      <c r="D973" s="158" t="s">
        <v>2659</v>
      </c>
      <c r="E973" s="157">
        <v>45</v>
      </c>
      <c r="F973" s="157">
        <v>0</v>
      </c>
      <c r="G973" s="157" t="s">
        <v>1626</v>
      </c>
      <c r="H973" s="158" t="s">
        <v>605</v>
      </c>
      <c r="I973" s="159" t="s">
        <v>1627</v>
      </c>
      <c r="J973" s="160" t="s">
        <v>451</v>
      </c>
    </row>
    <row r="974" spans="1:10" ht="25.5">
      <c r="A974" s="155">
        <v>67</v>
      </c>
      <c r="B974" s="167">
        <v>17301</v>
      </c>
      <c r="C974" s="167" t="str">
        <f t="shared" si="15"/>
        <v>17301N04</v>
      </c>
      <c r="D974" s="158" t="s">
        <v>2660</v>
      </c>
      <c r="E974" s="157">
        <v>45</v>
      </c>
      <c r="F974" s="157">
        <v>0</v>
      </c>
      <c r="G974" s="157" t="s">
        <v>1626</v>
      </c>
      <c r="H974" s="158" t="s">
        <v>580</v>
      </c>
      <c r="I974" s="159" t="s">
        <v>1627</v>
      </c>
      <c r="J974" s="160" t="s">
        <v>451</v>
      </c>
    </row>
    <row r="975" spans="1:10">
      <c r="A975" s="155">
        <v>69</v>
      </c>
      <c r="B975" s="167">
        <v>17236</v>
      </c>
      <c r="C975" s="167" t="str">
        <f t="shared" si="15"/>
        <v>17236N01</v>
      </c>
      <c r="D975" s="158" t="s">
        <v>2661</v>
      </c>
      <c r="E975" s="157">
        <v>45</v>
      </c>
      <c r="F975" s="157">
        <v>0</v>
      </c>
      <c r="G975" s="157" t="s">
        <v>1626</v>
      </c>
      <c r="H975" s="158" t="s">
        <v>646</v>
      </c>
      <c r="I975" s="159" t="s">
        <v>1627</v>
      </c>
      <c r="J975" s="160" t="s">
        <v>553</v>
      </c>
    </row>
    <row r="976" spans="1:10" ht="25.5">
      <c r="A976" s="155">
        <v>71</v>
      </c>
      <c r="B976" s="167">
        <v>17236</v>
      </c>
      <c r="C976" s="167" t="str">
        <f t="shared" si="15"/>
        <v>17236N02</v>
      </c>
      <c r="D976" s="158" t="s">
        <v>2662</v>
      </c>
      <c r="E976" s="157">
        <v>45</v>
      </c>
      <c r="F976" s="157">
        <v>0</v>
      </c>
      <c r="G976" s="157" t="s">
        <v>1626</v>
      </c>
      <c r="H976" s="158" t="s">
        <v>582</v>
      </c>
      <c r="I976" s="159" t="s">
        <v>1627</v>
      </c>
      <c r="J976" s="160" t="s">
        <v>553</v>
      </c>
    </row>
    <row r="977" spans="1:10">
      <c r="A977" s="155">
        <v>73</v>
      </c>
      <c r="B977" s="167">
        <v>17236</v>
      </c>
      <c r="C977" s="167" t="str">
        <f t="shared" si="15"/>
        <v>17236N03</v>
      </c>
      <c r="D977" s="158" t="s">
        <v>2663</v>
      </c>
      <c r="E977" s="157">
        <v>45</v>
      </c>
      <c r="F977" s="157">
        <v>0</v>
      </c>
      <c r="G977" s="157" t="s">
        <v>1626</v>
      </c>
      <c r="H977" s="158" t="s">
        <v>646</v>
      </c>
      <c r="I977" s="159" t="s">
        <v>1627</v>
      </c>
      <c r="J977" s="160" t="s">
        <v>553</v>
      </c>
    </row>
    <row r="978" spans="1:10">
      <c r="A978" s="155">
        <v>75</v>
      </c>
      <c r="B978" s="167">
        <v>17236</v>
      </c>
      <c r="C978" s="167" t="str">
        <f t="shared" si="15"/>
        <v>17236N04</v>
      </c>
      <c r="D978" s="158" t="s">
        <v>2664</v>
      </c>
      <c r="E978" s="157">
        <v>45</v>
      </c>
      <c r="F978" s="157">
        <v>0</v>
      </c>
      <c r="G978" s="157" t="s">
        <v>1626</v>
      </c>
      <c r="H978" s="158" t="s">
        <v>646</v>
      </c>
      <c r="I978" s="159" t="s">
        <v>1627</v>
      </c>
      <c r="J978" s="160" t="s">
        <v>553</v>
      </c>
    </row>
    <row r="979" spans="1:10" s="68" customFormat="1" ht="25.5">
      <c r="A979" s="155">
        <v>77</v>
      </c>
      <c r="B979" s="167">
        <v>17236</v>
      </c>
      <c r="C979" s="167" t="str">
        <f t="shared" si="15"/>
        <v>17236N05</v>
      </c>
      <c r="D979" s="158" t="s">
        <v>2665</v>
      </c>
      <c r="E979" s="157">
        <v>45</v>
      </c>
      <c r="F979" s="157">
        <v>0</v>
      </c>
      <c r="G979" s="157" t="s">
        <v>1626</v>
      </c>
      <c r="H979" s="158" t="s">
        <v>588</v>
      </c>
      <c r="I979" s="159" t="s">
        <v>2479</v>
      </c>
      <c r="J979" s="160" t="s">
        <v>553</v>
      </c>
    </row>
    <row r="980" spans="1:10" ht="25.5">
      <c r="A980" s="155">
        <v>79</v>
      </c>
      <c r="B980" s="167">
        <v>17236</v>
      </c>
      <c r="C980" s="167" t="str">
        <f t="shared" si="15"/>
        <v>17236N06</v>
      </c>
      <c r="D980" s="158" t="s">
        <v>2666</v>
      </c>
      <c r="E980" s="157">
        <v>45</v>
      </c>
      <c r="F980" s="157">
        <v>0</v>
      </c>
      <c r="G980" s="157" t="s">
        <v>1626</v>
      </c>
      <c r="H980" s="158" t="s">
        <v>582</v>
      </c>
      <c r="I980" s="159" t="s">
        <v>1627</v>
      </c>
      <c r="J980" s="160" t="s">
        <v>553</v>
      </c>
    </row>
    <row r="981" spans="1:10" ht="25.5">
      <c r="A981" s="155">
        <v>81</v>
      </c>
      <c r="B981" s="167">
        <v>17236</v>
      </c>
      <c r="C981" s="167" t="str">
        <f t="shared" si="15"/>
        <v>17236N07</v>
      </c>
      <c r="D981" s="158" t="s">
        <v>2667</v>
      </c>
      <c r="E981" s="157">
        <v>45</v>
      </c>
      <c r="F981" s="157">
        <v>0</v>
      </c>
      <c r="G981" s="157" t="s">
        <v>1626</v>
      </c>
      <c r="H981" s="158" t="s">
        <v>588</v>
      </c>
      <c r="I981" s="159" t="s">
        <v>2479</v>
      </c>
      <c r="J981" s="160" t="s">
        <v>553</v>
      </c>
    </row>
    <row r="982" spans="1:10">
      <c r="A982" s="155">
        <v>83</v>
      </c>
      <c r="B982" s="167">
        <v>17230</v>
      </c>
      <c r="C982" s="167" t="str">
        <f t="shared" si="15"/>
        <v>17230N03</v>
      </c>
      <c r="D982" s="158" t="s">
        <v>2668</v>
      </c>
      <c r="E982" s="157">
        <v>45</v>
      </c>
      <c r="F982" s="157">
        <v>0</v>
      </c>
      <c r="G982" s="157" t="s">
        <v>1626</v>
      </c>
      <c r="H982" s="158" t="s">
        <v>776</v>
      </c>
      <c r="I982" s="159" t="s">
        <v>1627</v>
      </c>
      <c r="J982" s="160" t="s">
        <v>553</v>
      </c>
    </row>
    <row r="983" spans="1:10" ht="25.5">
      <c r="A983" s="155">
        <v>85</v>
      </c>
      <c r="B983" s="167">
        <v>17230</v>
      </c>
      <c r="C983" s="167" t="str">
        <f t="shared" si="15"/>
        <v>17230N04</v>
      </c>
      <c r="D983" s="158" t="s">
        <v>2669</v>
      </c>
      <c r="E983" s="157">
        <v>45</v>
      </c>
      <c r="F983" s="157">
        <v>0</v>
      </c>
      <c r="G983" s="157" t="s">
        <v>1626</v>
      </c>
      <c r="H983" s="158" t="s">
        <v>662</v>
      </c>
      <c r="I983" s="159" t="s">
        <v>1627</v>
      </c>
      <c r="J983" s="160" t="s">
        <v>553</v>
      </c>
    </row>
    <row r="984" spans="1:10" ht="25.5">
      <c r="A984" s="155">
        <v>87</v>
      </c>
      <c r="B984" s="167">
        <v>17230</v>
      </c>
      <c r="C984" s="167" t="str">
        <f t="shared" si="15"/>
        <v>17230N05</v>
      </c>
      <c r="D984" s="158" t="s">
        <v>2670</v>
      </c>
      <c r="E984" s="157">
        <v>45</v>
      </c>
      <c r="F984" s="157">
        <v>0</v>
      </c>
      <c r="G984" s="157" t="s">
        <v>1626</v>
      </c>
      <c r="H984" s="158" t="s">
        <v>752</v>
      </c>
      <c r="I984" s="159" t="s">
        <v>1627</v>
      </c>
      <c r="J984" s="160" t="s">
        <v>553</v>
      </c>
    </row>
    <row r="985" spans="1:10" ht="25.5">
      <c r="A985" s="155">
        <v>89</v>
      </c>
      <c r="B985" s="167">
        <v>17335</v>
      </c>
      <c r="C985" s="167" t="str">
        <f t="shared" si="15"/>
        <v>17335N02</v>
      </c>
      <c r="D985" s="158" t="s">
        <v>2671</v>
      </c>
      <c r="E985" s="157">
        <v>45</v>
      </c>
      <c r="F985" s="157">
        <v>0</v>
      </c>
      <c r="G985" s="157" t="s">
        <v>1626</v>
      </c>
      <c r="H985" s="158" t="s">
        <v>580</v>
      </c>
      <c r="I985" s="159" t="s">
        <v>1627</v>
      </c>
      <c r="J985" s="160" t="s">
        <v>451</v>
      </c>
    </row>
    <row r="986" spans="1:10" ht="25.5">
      <c r="A986" s="155">
        <v>90</v>
      </c>
      <c r="B986" s="167">
        <v>17335</v>
      </c>
      <c r="C986" s="167" t="str">
        <f t="shared" si="15"/>
        <v>17335N03</v>
      </c>
      <c r="D986" s="158" t="s">
        <v>2672</v>
      </c>
      <c r="E986" s="157">
        <v>45</v>
      </c>
      <c r="F986" s="157">
        <v>0</v>
      </c>
      <c r="G986" s="157" t="s">
        <v>1626</v>
      </c>
      <c r="H986" s="158" t="s">
        <v>605</v>
      </c>
      <c r="I986" s="159" t="s">
        <v>1627</v>
      </c>
      <c r="J986" s="160" t="s">
        <v>451</v>
      </c>
    </row>
    <row r="987" spans="1:10" ht="25.5">
      <c r="A987" s="155">
        <v>91</v>
      </c>
      <c r="B987" s="167">
        <v>17335</v>
      </c>
      <c r="C987" s="167" t="str">
        <f t="shared" si="15"/>
        <v>17335N05</v>
      </c>
      <c r="D987" s="158" t="s">
        <v>2673</v>
      </c>
      <c r="E987" s="157">
        <v>45</v>
      </c>
      <c r="F987" s="157">
        <v>0</v>
      </c>
      <c r="G987" s="157" t="s">
        <v>1626</v>
      </c>
      <c r="H987" s="158" t="s">
        <v>2674</v>
      </c>
      <c r="I987" s="159" t="s">
        <v>1627</v>
      </c>
      <c r="J987" s="160" t="s">
        <v>451</v>
      </c>
    </row>
    <row r="988" spans="1:10" s="68" customFormat="1" ht="25.5">
      <c r="A988" s="155">
        <v>92</v>
      </c>
      <c r="B988" s="167">
        <v>17335</v>
      </c>
      <c r="C988" s="167" t="str">
        <f t="shared" si="15"/>
        <v>17335N06</v>
      </c>
      <c r="D988" s="158" t="s">
        <v>2675</v>
      </c>
      <c r="E988" s="157">
        <v>45</v>
      </c>
      <c r="F988" s="157">
        <v>0</v>
      </c>
      <c r="G988" s="157" t="s">
        <v>1626</v>
      </c>
      <c r="H988" s="158" t="s">
        <v>752</v>
      </c>
      <c r="I988" s="159" t="s">
        <v>1627</v>
      </c>
      <c r="J988" s="160" t="s">
        <v>451</v>
      </c>
    </row>
    <row r="989" spans="1:10" ht="25.5">
      <c r="A989" s="155">
        <v>93</v>
      </c>
      <c r="B989" s="167">
        <v>17335</v>
      </c>
      <c r="C989" s="167" t="str">
        <f t="shared" si="15"/>
        <v>17335N07</v>
      </c>
      <c r="D989" s="158" t="s">
        <v>2676</v>
      </c>
      <c r="E989" s="157">
        <v>45</v>
      </c>
      <c r="F989" s="157">
        <v>0</v>
      </c>
      <c r="G989" s="157" t="s">
        <v>1626</v>
      </c>
      <c r="H989" s="158" t="s">
        <v>580</v>
      </c>
      <c r="I989" s="159" t="s">
        <v>1627</v>
      </c>
      <c r="J989" s="160" t="s">
        <v>451</v>
      </c>
    </row>
    <row r="990" spans="1:10" ht="25.5">
      <c r="A990" s="155">
        <v>94</v>
      </c>
      <c r="B990" s="167">
        <v>17506</v>
      </c>
      <c r="C990" s="167" t="str">
        <f t="shared" si="15"/>
        <v>17506N02</v>
      </c>
      <c r="D990" s="158" t="s">
        <v>2677</v>
      </c>
      <c r="E990" s="157">
        <v>45</v>
      </c>
      <c r="F990" s="157">
        <v>0</v>
      </c>
      <c r="G990" s="157" t="s">
        <v>1626</v>
      </c>
      <c r="H990" s="158" t="s">
        <v>694</v>
      </c>
      <c r="I990" s="159" t="s">
        <v>1627</v>
      </c>
      <c r="J990" s="160" t="s">
        <v>553</v>
      </c>
    </row>
    <row r="991" spans="1:10" ht="25.5">
      <c r="A991" s="155">
        <v>96</v>
      </c>
      <c r="B991" s="167">
        <v>17506</v>
      </c>
      <c r="C991" s="167" t="str">
        <f t="shared" si="15"/>
        <v>17506N03</v>
      </c>
      <c r="D991" s="158" t="s">
        <v>2678</v>
      </c>
      <c r="E991" s="157">
        <v>45</v>
      </c>
      <c r="F991" s="157">
        <v>0</v>
      </c>
      <c r="G991" s="157" t="s">
        <v>1626</v>
      </c>
      <c r="H991" s="158" t="s">
        <v>694</v>
      </c>
      <c r="I991" s="159" t="s">
        <v>1627</v>
      </c>
      <c r="J991" s="160" t="s">
        <v>553</v>
      </c>
    </row>
    <row r="992" spans="1:10" ht="25.5">
      <c r="A992" s="155">
        <v>98</v>
      </c>
      <c r="B992" s="167">
        <v>17506</v>
      </c>
      <c r="C992" s="167" t="str">
        <f t="shared" si="15"/>
        <v>17506N04</v>
      </c>
      <c r="D992" s="158" t="s">
        <v>2679</v>
      </c>
      <c r="E992" s="157">
        <v>45</v>
      </c>
      <c r="F992" s="157">
        <v>0</v>
      </c>
      <c r="G992" s="157" t="s">
        <v>1626</v>
      </c>
      <c r="H992" s="158" t="s">
        <v>694</v>
      </c>
      <c r="I992" s="159" t="s">
        <v>1627</v>
      </c>
      <c r="J992" s="160" t="s">
        <v>553</v>
      </c>
    </row>
    <row r="993" spans="1:10" ht="25.5">
      <c r="A993" s="155">
        <v>100</v>
      </c>
      <c r="B993" s="167">
        <v>17506</v>
      </c>
      <c r="C993" s="167" t="str">
        <f t="shared" si="15"/>
        <v>17506N06</v>
      </c>
      <c r="D993" s="158" t="s">
        <v>2680</v>
      </c>
      <c r="E993" s="157">
        <v>45</v>
      </c>
      <c r="F993" s="157">
        <v>0</v>
      </c>
      <c r="G993" s="157" t="s">
        <v>1626</v>
      </c>
      <c r="H993" s="158" t="s">
        <v>694</v>
      </c>
      <c r="I993" s="159" t="s">
        <v>1627</v>
      </c>
      <c r="J993" s="160" t="s">
        <v>553</v>
      </c>
    </row>
    <row r="994" spans="1:10" ht="25.5">
      <c r="A994" s="155">
        <v>102</v>
      </c>
      <c r="B994" s="167">
        <v>17506</v>
      </c>
      <c r="C994" s="167" t="str">
        <f t="shared" si="15"/>
        <v>17506N07</v>
      </c>
      <c r="D994" s="158" t="s">
        <v>2681</v>
      </c>
      <c r="E994" s="157">
        <v>45</v>
      </c>
      <c r="F994" s="157">
        <v>0</v>
      </c>
      <c r="G994" s="157" t="s">
        <v>1626</v>
      </c>
      <c r="H994" s="158" t="s">
        <v>629</v>
      </c>
      <c r="I994" s="159" t="s">
        <v>1627</v>
      </c>
      <c r="J994" s="160" t="s">
        <v>553</v>
      </c>
    </row>
    <row r="995" spans="1:10" ht="25.5">
      <c r="A995" s="155">
        <v>104</v>
      </c>
      <c r="B995" s="167">
        <v>17506</v>
      </c>
      <c r="C995" s="167" t="str">
        <f t="shared" si="15"/>
        <v>17506N08</v>
      </c>
      <c r="D995" s="158" t="s">
        <v>2682</v>
      </c>
      <c r="E995" s="157">
        <v>45</v>
      </c>
      <c r="F995" s="157">
        <v>0</v>
      </c>
      <c r="G995" s="157" t="s">
        <v>1626</v>
      </c>
      <c r="H995" s="158" t="s">
        <v>694</v>
      </c>
      <c r="I995" s="159" t="s">
        <v>1627</v>
      </c>
      <c r="J995" s="160" t="s">
        <v>553</v>
      </c>
    </row>
    <row r="996" spans="1:10" ht="25.5">
      <c r="A996" s="155">
        <v>106</v>
      </c>
      <c r="B996" s="167">
        <v>17303</v>
      </c>
      <c r="C996" s="167" t="str">
        <f t="shared" si="15"/>
        <v>17303N01</v>
      </c>
      <c r="D996" s="158" t="s">
        <v>2683</v>
      </c>
      <c r="E996" s="157">
        <v>20</v>
      </c>
      <c r="F996" s="157">
        <v>0</v>
      </c>
      <c r="G996" s="157" t="s">
        <v>1626</v>
      </c>
      <c r="H996" s="158" t="s">
        <v>580</v>
      </c>
      <c r="I996" s="159" t="s">
        <v>2479</v>
      </c>
      <c r="J996" s="160" t="s">
        <v>334</v>
      </c>
    </row>
    <row r="997" spans="1:10">
      <c r="A997" s="155">
        <v>107</v>
      </c>
      <c r="B997" s="167">
        <v>17432</v>
      </c>
      <c r="C997" s="167" t="str">
        <f t="shared" si="15"/>
        <v>17432N01</v>
      </c>
      <c r="D997" s="158" t="s">
        <v>2684</v>
      </c>
      <c r="E997" s="157">
        <v>45</v>
      </c>
      <c r="F997" s="157">
        <v>0</v>
      </c>
      <c r="G997" s="157" t="s">
        <v>1626</v>
      </c>
      <c r="H997" s="158" t="s">
        <v>807</v>
      </c>
      <c r="I997" s="159" t="s">
        <v>1627</v>
      </c>
      <c r="J997" s="160" t="s">
        <v>553</v>
      </c>
    </row>
    <row r="998" spans="1:10">
      <c r="A998" s="155">
        <v>108</v>
      </c>
      <c r="B998" s="167">
        <v>17432</v>
      </c>
      <c r="C998" s="167" t="str">
        <f t="shared" si="15"/>
        <v>17432N02</v>
      </c>
      <c r="D998" s="158" t="s">
        <v>2685</v>
      </c>
      <c r="E998" s="157">
        <v>45</v>
      </c>
      <c r="F998" s="157">
        <v>0</v>
      </c>
      <c r="G998" s="157" t="s">
        <v>1626</v>
      </c>
      <c r="H998" s="158" t="s">
        <v>807</v>
      </c>
      <c r="I998" s="159" t="s">
        <v>1627</v>
      </c>
      <c r="J998" s="160" t="s">
        <v>553</v>
      </c>
    </row>
    <row r="999" spans="1:10" s="68" customFormat="1">
      <c r="A999" s="155">
        <v>109</v>
      </c>
      <c r="B999" s="167">
        <v>17432</v>
      </c>
      <c r="C999" s="167" t="str">
        <f t="shared" si="15"/>
        <v>17432N03</v>
      </c>
      <c r="D999" s="158" t="s">
        <v>2686</v>
      </c>
      <c r="E999" s="157">
        <v>45</v>
      </c>
      <c r="F999" s="157">
        <v>0</v>
      </c>
      <c r="G999" s="157" t="s">
        <v>1626</v>
      </c>
      <c r="H999" s="158" t="s">
        <v>807</v>
      </c>
      <c r="I999" s="159" t="s">
        <v>1627</v>
      </c>
      <c r="J999" s="160" t="s">
        <v>553</v>
      </c>
    </row>
    <row r="1000" spans="1:10">
      <c r="A1000" s="155">
        <v>110</v>
      </c>
      <c r="B1000" s="167">
        <v>17432</v>
      </c>
      <c r="C1000" s="167" t="str">
        <f t="shared" si="15"/>
        <v>17432N04</v>
      </c>
      <c r="D1000" s="158" t="s">
        <v>2687</v>
      </c>
      <c r="E1000" s="157">
        <v>45</v>
      </c>
      <c r="F1000" s="157">
        <v>0</v>
      </c>
      <c r="G1000" s="157" t="s">
        <v>1626</v>
      </c>
      <c r="H1000" s="158" t="s">
        <v>807</v>
      </c>
      <c r="I1000" s="159" t="s">
        <v>1627</v>
      </c>
      <c r="J1000" s="160" t="s">
        <v>553</v>
      </c>
    </row>
    <row r="1001" spans="1:10">
      <c r="A1001" s="155">
        <v>111</v>
      </c>
      <c r="B1001" s="167">
        <v>17432</v>
      </c>
      <c r="C1001" s="167" t="str">
        <f t="shared" si="15"/>
        <v>17432N05</v>
      </c>
      <c r="D1001" s="158" t="s">
        <v>2688</v>
      </c>
      <c r="E1001" s="157">
        <v>45</v>
      </c>
      <c r="F1001" s="157">
        <v>0</v>
      </c>
      <c r="G1001" s="157" t="s">
        <v>1626</v>
      </c>
      <c r="H1001" s="158" t="s">
        <v>2689</v>
      </c>
      <c r="I1001" s="159" t="s">
        <v>1627</v>
      </c>
      <c r="J1001" s="160" t="s">
        <v>553</v>
      </c>
    </row>
    <row r="1002" spans="1:10">
      <c r="A1002" s="155">
        <v>112</v>
      </c>
      <c r="B1002" s="167">
        <v>17432</v>
      </c>
      <c r="C1002" s="167" t="str">
        <f t="shared" si="15"/>
        <v>17432N06</v>
      </c>
      <c r="D1002" s="158" t="s">
        <v>2690</v>
      </c>
      <c r="E1002" s="157">
        <v>45</v>
      </c>
      <c r="F1002" s="157">
        <v>0</v>
      </c>
      <c r="G1002" s="157" t="s">
        <v>1626</v>
      </c>
      <c r="H1002" s="158" t="s">
        <v>2689</v>
      </c>
      <c r="I1002" s="159" t="s">
        <v>1627</v>
      </c>
      <c r="J1002" s="160" t="s">
        <v>553</v>
      </c>
    </row>
    <row r="1003" spans="1:10">
      <c r="A1003" s="155">
        <v>113</v>
      </c>
      <c r="B1003" s="167">
        <v>17432</v>
      </c>
      <c r="C1003" s="167" t="str">
        <f t="shared" si="15"/>
        <v>17432N07</v>
      </c>
      <c r="D1003" s="158" t="s">
        <v>2691</v>
      </c>
      <c r="E1003" s="157">
        <v>45</v>
      </c>
      <c r="F1003" s="157">
        <v>0</v>
      </c>
      <c r="G1003" s="157" t="s">
        <v>1626</v>
      </c>
      <c r="H1003" s="158" t="s">
        <v>2689</v>
      </c>
      <c r="I1003" s="159" t="s">
        <v>1627</v>
      </c>
      <c r="J1003" s="160" t="s">
        <v>553</v>
      </c>
    </row>
    <row r="1004" spans="1:10">
      <c r="A1004" s="155">
        <v>114</v>
      </c>
      <c r="B1004" s="167">
        <v>17430</v>
      </c>
      <c r="C1004" s="167" t="str">
        <f t="shared" si="15"/>
        <v>17430N01</v>
      </c>
      <c r="D1004" s="158" t="s">
        <v>2692</v>
      </c>
      <c r="E1004" s="157">
        <v>35</v>
      </c>
      <c r="F1004" s="157">
        <v>0</v>
      </c>
      <c r="G1004" s="157" t="s">
        <v>1626</v>
      </c>
      <c r="H1004" s="158" t="s">
        <v>2693</v>
      </c>
      <c r="I1004" s="159" t="s">
        <v>1644</v>
      </c>
      <c r="J1004" s="160" t="s">
        <v>451</v>
      </c>
    </row>
    <row r="1005" spans="1:10">
      <c r="A1005" s="155">
        <v>116</v>
      </c>
      <c r="B1005" s="167">
        <v>17430</v>
      </c>
      <c r="C1005" s="167" t="str">
        <f t="shared" si="15"/>
        <v>17430N02</v>
      </c>
      <c r="D1005" s="158" t="s">
        <v>2694</v>
      </c>
      <c r="E1005" s="157">
        <v>35</v>
      </c>
      <c r="F1005" s="157">
        <v>0</v>
      </c>
      <c r="G1005" s="157" t="s">
        <v>1626</v>
      </c>
      <c r="H1005" s="158" t="s">
        <v>2693</v>
      </c>
      <c r="I1005" s="159" t="s">
        <v>1644</v>
      </c>
      <c r="J1005" s="160" t="s">
        <v>451</v>
      </c>
    </row>
    <row r="1006" spans="1:10" ht="25.5">
      <c r="A1006" s="155">
        <v>118</v>
      </c>
      <c r="B1006" s="167">
        <v>17314</v>
      </c>
      <c r="C1006" s="167" t="str">
        <f t="shared" si="15"/>
        <v>17314N01</v>
      </c>
      <c r="D1006" s="158" t="s">
        <v>2695</v>
      </c>
      <c r="E1006" s="157">
        <v>50</v>
      </c>
      <c r="F1006" s="157">
        <v>0</v>
      </c>
      <c r="G1006" s="157" t="s">
        <v>1626</v>
      </c>
      <c r="H1006" s="158" t="s">
        <v>2674</v>
      </c>
      <c r="I1006" s="159" t="s">
        <v>1627</v>
      </c>
      <c r="J1006" s="160" t="s">
        <v>451</v>
      </c>
    </row>
    <row r="1007" spans="1:10" ht="25.5">
      <c r="A1007" s="155">
        <v>119</v>
      </c>
      <c r="B1007" s="167">
        <v>17314</v>
      </c>
      <c r="C1007" s="167" t="str">
        <f t="shared" si="15"/>
        <v>17314N02</v>
      </c>
      <c r="D1007" s="158" t="s">
        <v>2696</v>
      </c>
      <c r="E1007" s="157">
        <v>50</v>
      </c>
      <c r="F1007" s="157">
        <v>0</v>
      </c>
      <c r="G1007" s="157" t="s">
        <v>1626</v>
      </c>
      <c r="H1007" s="158" t="s">
        <v>2674</v>
      </c>
      <c r="I1007" s="159" t="s">
        <v>1627</v>
      </c>
      <c r="J1007" s="160" t="s">
        <v>451</v>
      </c>
    </row>
    <row r="1008" spans="1:10" ht="25.5">
      <c r="A1008" s="155">
        <v>120</v>
      </c>
      <c r="B1008" s="167">
        <v>17314</v>
      </c>
      <c r="C1008" s="167" t="str">
        <f t="shared" si="15"/>
        <v>17314N03</v>
      </c>
      <c r="D1008" s="158" t="s">
        <v>2697</v>
      </c>
      <c r="E1008" s="157">
        <v>50</v>
      </c>
      <c r="F1008" s="157">
        <v>0</v>
      </c>
      <c r="G1008" s="157" t="s">
        <v>1626</v>
      </c>
      <c r="H1008" s="158" t="s">
        <v>605</v>
      </c>
      <c r="I1008" s="159" t="s">
        <v>1627</v>
      </c>
      <c r="J1008" s="160" t="s">
        <v>451</v>
      </c>
    </row>
    <row r="1009" spans="1:10" ht="25.5">
      <c r="A1009" s="155">
        <v>121</v>
      </c>
      <c r="B1009" s="167">
        <v>17340</v>
      </c>
      <c r="C1009" s="167" t="str">
        <f t="shared" si="15"/>
        <v>17340N01</v>
      </c>
      <c r="D1009" s="158" t="s">
        <v>2698</v>
      </c>
      <c r="E1009" s="157">
        <v>45</v>
      </c>
      <c r="F1009" s="157">
        <v>0</v>
      </c>
      <c r="G1009" s="157" t="s">
        <v>1626</v>
      </c>
      <c r="H1009" s="158" t="s">
        <v>580</v>
      </c>
      <c r="I1009" s="159" t="s">
        <v>1627</v>
      </c>
      <c r="J1009" s="160" t="s">
        <v>334</v>
      </c>
    </row>
    <row r="1010" spans="1:10" s="68" customFormat="1" ht="25.5">
      <c r="A1010" s="155">
        <v>122</v>
      </c>
      <c r="B1010" s="167">
        <v>17340</v>
      </c>
      <c r="C1010" s="167" t="str">
        <f t="shared" si="15"/>
        <v>17340N02</v>
      </c>
      <c r="D1010" s="158" t="s">
        <v>2699</v>
      </c>
      <c r="E1010" s="157">
        <v>45</v>
      </c>
      <c r="F1010" s="157">
        <v>0</v>
      </c>
      <c r="G1010" s="157" t="s">
        <v>1626</v>
      </c>
      <c r="H1010" s="158" t="s">
        <v>580</v>
      </c>
      <c r="I1010" s="159" t="s">
        <v>1627</v>
      </c>
      <c r="J1010" s="160" t="s">
        <v>334</v>
      </c>
    </row>
    <row r="1011" spans="1:10" ht="25.5">
      <c r="A1011" s="155">
        <v>123</v>
      </c>
      <c r="B1011" s="167">
        <v>17340</v>
      </c>
      <c r="C1011" s="167" t="str">
        <f t="shared" si="15"/>
        <v>17340N03</v>
      </c>
      <c r="D1011" s="158" t="s">
        <v>2700</v>
      </c>
      <c r="E1011" s="157">
        <v>45</v>
      </c>
      <c r="F1011" s="157">
        <v>0</v>
      </c>
      <c r="G1011" s="157" t="s">
        <v>1626</v>
      </c>
      <c r="H1011" s="158" t="s">
        <v>819</v>
      </c>
      <c r="I1011" s="159" t="s">
        <v>1627</v>
      </c>
      <c r="J1011" s="160" t="s">
        <v>334</v>
      </c>
    </row>
    <row r="1012" spans="1:10" ht="25.5">
      <c r="A1012" s="155">
        <v>124</v>
      </c>
      <c r="B1012" s="167">
        <v>17340</v>
      </c>
      <c r="C1012" s="167" t="str">
        <f t="shared" si="15"/>
        <v>17340N04</v>
      </c>
      <c r="D1012" s="158" t="s">
        <v>2701</v>
      </c>
      <c r="E1012" s="157">
        <v>45</v>
      </c>
      <c r="F1012" s="157">
        <v>0</v>
      </c>
      <c r="G1012" s="157" t="s">
        <v>1626</v>
      </c>
      <c r="H1012" s="158" t="s">
        <v>580</v>
      </c>
      <c r="I1012" s="159" t="s">
        <v>1627</v>
      </c>
      <c r="J1012" s="160" t="s">
        <v>334</v>
      </c>
    </row>
    <row r="1013" spans="1:10" ht="25.5">
      <c r="A1013" s="155">
        <v>125</v>
      </c>
      <c r="B1013" s="167">
        <v>17434</v>
      </c>
      <c r="C1013" s="167" t="str">
        <f t="shared" si="15"/>
        <v>17434N01</v>
      </c>
      <c r="D1013" s="158" t="s">
        <v>2702</v>
      </c>
      <c r="E1013" s="157">
        <v>50</v>
      </c>
      <c r="F1013" s="157">
        <v>0</v>
      </c>
      <c r="G1013" s="157" t="s">
        <v>1626</v>
      </c>
      <c r="H1013" s="158" t="s">
        <v>614</v>
      </c>
      <c r="I1013" s="159" t="s">
        <v>1627</v>
      </c>
      <c r="J1013" s="160" t="s">
        <v>451</v>
      </c>
    </row>
    <row r="1014" spans="1:10" ht="25.5">
      <c r="A1014" s="155">
        <v>126</v>
      </c>
      <c r="B1014" s="167">
        <v>17434</v>
      </c>
      <c r="C1014" s="167" t="str">
        <f t="shared" si="15"/>
        <v>17434N02</v>
      </c>
      <c r="D1014" s="158" t="s">
        <v>2703</v>
      </c>
      <c r="E1014" s="157">
        <v>50</v>
      </c>
      <c r="F1014" s="157">
        <v>0</v>
      </c>
      <c r="G1014" s="157" t="s">
        <v>1626</v>
      </c>
      <c r="H1014" s="158" t="s">
        <v>614</v>
      </c>
      <c r="I1014" s="159" t="s">
        <v>1627</v>
      </c>
      <c r="J1014" s="160" t="s">
        <v>451</v>
      </c>
    </row>
    <row r="1015" spans="1:10" ht="25.5">
      <c r="A1015" s="155">
        <v>127</v>
      </c>
      <c r="B1015" s="167">
        <v>17226</v>
      </c>
      <c r="C1015" s="167" t="str">
        <f t="shared" si="15"/>
        <v>17226N03</v>
      </c>
      <c r="D1015" s="158" t="s">
        <v>2704</v>
      </c>
      <c r="E1015" s="157">
        <v>45</v>
      </c>
      <c r="F1015" s="157">
        <v>0</v>
      </c>
      <c r="G1015" s="157" t="s">
        <v>1626</v>
      </c>
      <c r="H1015" s="158" t="s">
        <v>849</v>
      </c>
      <c r="I1015" s="159" t="s">
        <v>1627</v>
      </c>
      <c r="J1015" s="160" t="s">
        <v>334</v>
      </c>
    </row>
    <row r="1016" spans="1:10" ht="25.5">
      <c r="A1016" s="155">
        <v>128</v>
      </c>
      <c r="B1016" s="167">
        <v>17226</v>
      </c>
      <c r="C1016" s="167" t="str">
        <f t="shared" si="15"/>
        <v>17226N04</v>
      </c>
      <c r="D1016" s="158" t="s">
        <v>2705</v>
      </c>
      <c r="E1016" s="157">
        <v>45</v>
      </c>
      <c r="F1016" s="157">
        <v>0</v>
      </c>
      <c r="G1016" s="157" t="s">
        <v>1626</v>
      </c>
      <c r="H1016" s="158" t="s">
        <v>849</v>
      </c>
      <c r="I1016" s="159" t="s">
        <v>1627</v>
      </c>
      <c r="J1016" s="160" t="s">
        <v>334</v>
      </c>
    </row>
    <row r="1017" spans="1:10" ht="25.5">
      <c r="A1017" s="155">
        <v>129</v>
      </c>
      <c r="B1017" s="167">
        <v>17226</v>
      </c>
      <c r="C1017" s="167" t="str">
        <f t="shared" si="15"/>
        <v>17226N05</v>
      </c>
      <c r="D1017" s="158" t="s">
        <v>2706</v>
      </c>
      <c r="E1017" s="157">
        <v>45</v>
      </c>
      <c r="F1017" s="157">
        <v>0</v>
      </c>
      <c r="G1017" s="157" t="s">
        <v>1626</v>
      </c>
      <c r="H1017" s="158" t="s">
        <v>663</v>
      </c>
      <c r="I1017" s="159" t="s">
        <v>1807</v>
      </c>
      <c r="J1017" s="160" t="s">
        <v>301</v>
      </c>
    </row>
    <row r="1018" spans="1:10" ht="25.5">
      <c r="A1018" s="155">
        <v>130</v>
      </c>
      <c r="B1018" s="167">
        <v>17338</v>
      </c>
      <c r="C1018" s="167" t="str">
        <f t="shared" si="15"/>
        <v>17338N01</v>
      </c>
      <c r="D1018" s="158" t="s">
        <v>2707</v>
      </c>
      <c r="E1018" s="157">
        <v>50</v>
      </c>
      <c r="F1018" s="157">
        <v>0</v>
      </c>
      <c r="G1018" s="157" t="s">
        <v>1626</v>
      </c>
      <c r="H1018" s="158" t="s">
        <v>819</v>
      </c>
      <c r="I1018" s="159" t="s">
        <v>1627</v>
      </c>
      <c r="J1018" s="160" t="s">
        <v>334</v>
      </c>
    </row>
    <row r="1019" spans="1:10" s="68" customFormat="1">
      <c r="A1019" s="155">
        <v>131</v>
      </c>
      <c r="B1019" s="167">
        <v>17509</v>
      </c>
      <c r="C1019" s="167" t="str">
        <f t="shared" si="15"/>
        <v>17509N04</v>
      </c>
      <c r="D1019" s="158" t="s">
        <v>2708</v>
      </c>
      <c r="E1019" s="157">
        <v>45</v>
      </c>
      <c r="F1019" s="157">
        <v>0</v>
      </c>
      <c r="G1019" s="157" t="s">
        <v>1626</v>
      </c>
      <c r="H1019" s="158" t="s">
        <v>557</v>
      </c>
      <c r="I1019" s="159" t="s">
        <v>1627</v>
      </c>
      <c r="J1019" s="160" t="s">
        <v>451</v>
      </c>
    </row>
    <row r="1020" spans="1:10">
      <c r="A1020" s="155">
        <v>133</v>
      </c>
      <c r="B1020" s="167">
        <v>17509</v>
      </c>
      <c r="C1020" s="167" t="str">
        <f t="shared" si="15"/>
        <v>17509N03</v>
      </c>
      <c r="D1020" s="158" t="s">
        <v>2709</v>
      </c>
      <c r="E1020" s="157">
        <v>45</v>
      </c>
      <c r="F1020" s="157">
        <v>0</v>
      </c>
      <c r="G1020" s="157" t="s">
        <v>1626</v>
      </c>
      <c r="H1020" s="158" t="s">
        <v>557</v>
      </c>
      <c r="I1020" s="159" t="s">
        <v>1627</v>
      </c>
      <c r="J1020" s="160" t="s">
        <v>334</v>
      </c>
    </row>
    <row r="1021" spans="1:10">
      <c r="A1021" s="155">
        <v>135</v>
      </c>
      <c r="B1021" s="167">
        <v>17530</v>
      </c>
      <c r="C1021" s="167" t="str">
        <f t="shared" si="15"/>
        <v>17530N01</v>
      </c>
      <c r="D1021" s="158" t="s">
        <v>2710</v>
      </c>
      <c r="E1021" s="157">
        <v>45</v>
      </c>
      <c r="F1021" s="157">
        <v>0</v>
      </c>
      <c r="G1021" s="157" t="s">
        <v>1626</v>
      </c>
      <c r="H1021" s="158" t="s">
        <v>557</v>
      </c>
      <c r="I1021" s="159" t="s">
        <v>2602</v>
      </c>
      <c r="J1021" s="160" t="s">
        <v>301</v>
      </c>
    </row>
    <row r="1022" spans="1:10" ht="25.5">
      <c r="A1022" s="155">
        <v>139</v>
      </c>
      <c r="B1022" s="167">
        <v>17543</v>
      </c>
      <c r="C1022" s="167" t="str">
        <f t="shared" si="15"/>
        <v>17543N01</v>
      </c>
      <c r="D1022" s="158" t="s">
        <v>2711</v>
      </c>
      <c r="E1022" s="157">
        <v>45</v>
      </c>
      <c r="F1022" s="157">
        <v>0</v>
      </c>
      <c r="G1022" s="157" t="s">
        <v>1626</v>
      </c>
      <c r="H1022" s="158" t="s">
        <v>629</v>
      </c>
      <c r="I1022" s="159" t="s">
        <v>1627</v>
      </c>
      <c r="J1022" s="160" t="s">
        <v>553</v>
      </c>
    </row>
    <row r="1023" spans="1:10" ht="25.5">
      <c r="A1023" s="155">
        <v>140</v>
      </c>
      <c r="B1023" s="167">
        <v>17543</v>
      </c>
      <c r="C1023" s="167" t="str">
        <f t="shared" si="15"/>
        <v>17543N02</v>
      </c>
      <c r="D1023" s="158" t="s">
        <v>2712</v>
      </c>
      <c r="E1023" s="157">
        <v>45</v>
      </c>
      <c r="F1023" s="157">
        <v>0</v>
      </c>
      <c r="G1023" s="157" t="s">
        <v>1626</v>
      </c>
      <c r="H1023" s="158" t="s">
        <v>629</v>
      </c>
      <c r="I1023" s="159" t="s">
        <v>1627</v>
      </c>
      <c r="J1023" s="160" t="s">
        <v>553</v>
      </c>
    </row>
    <row r="1024" spans="1:10" ht="25.5">
      <c r="A1024" s="155">
        <v>141</v>
      </c>
      <c r="B1024" s="167">
        <v>17543</v>
      </c>
      <c r="C1024" s="167" t="str">
        <f t="shared" si="15"/>
        <v>17543N03</v>
      </c>
      <c r="D1024" s="158" t="s">
        <v>2713</v>
      </c>
      <c r="E1024" s="157">
        <v>45</v>
      </c>
      <c r="F1024" s="157">
        <v>0</v>
      </c>
      <c r="G1024" s="157" t="s">
        <v>1626</v>
      </c>
      <c r="H1024" s="158" t="s">
        <v>629</v>
      </c>
      <c r="I1024" s="159" t="s">
        <v>1627</v>
      </c>
      <c r="J1024" s="160" t="s">
        <v>553</v>
      </c>
    </row>
    <row r="1025" spans="1:10" ht="25.5">
      <c r="A1025" s="155">
        <v>142</v>
      </c>
      <c r="B1025" s="167">
        <v>17543</v>
      </c>
      <c r="C1025" s="167" t="str">
        <f t="shared" si="15"/>
        <v>17543N04</v>
      </c>
      <c r="D1025" s="158" t="s">
        <v>2714</v>
      </c>
      <c r="E1025" s="157">
        <v>45</v>
      </c>
      <c r="F1025" s="157">
        <v>0</v>
      </c>
      <c r="G1025" s="157" t="s">
        <v>1626</v>
      </c>
      <c r="H1025" s="158" t="s">
        <v>629</v>
      </c>
      <c r="I1025" s="159" t="s">
        <v>1627</v>
      </c>
      <c r="J1025" s="160" t="s">
        <v>553</v>
      </c>
    </row>
    <row r="1026" spans="1:10" ht="25.5">
      <c r="A1026" s="155">
        <v>143</v>
      </c>
      <c r="B1026" s="167">
        <v>17543</v>
      </c>
      <c r="C1026" s="167" t="str">
        <f t="shared" ref="C1026:C1089" si="16">B1026&amp;LEFT(RIGHT(D1026,4),3)</f>
        <v>17543N05</v>
      </c>
      <c r="D1026" s="158" t="s">
        <v>2715</v>
      </c>
      <c r="E1026" s="157">
        <v>45</v>
      </c>
      <c r="F1026" s="157">
        <v>0</v>
      </c>
      <c r="G1026" s="157" t="s">
        <v>1626</v>
      </c>
      <c r="H1026" s="158" t="s">
        <v>629</v>
      </c>
      <c r="I1026" s="159" t="s">
        <v>1627</v>
      </c>
      <c r="J1026" s="160" t="s">
        <v>553</v>
      </c>
    </row>
    <row r="1027" spans="1:10" ht="25.5">
      <c r="A1027" s="155">
        <v>144</v>
      </c>
      <c r="B1027" s="167">
        <v>17542</v>
      </c>
      <c r="C1027" s="167" t="str">
        <f t="shared" si="16"/>
        <v>17542N01</v>
      </c>
      <c r="D1027" s="158" t="s">
        <v>2716</v>
      </c>
      <c r="E1027" s="157">
        <v>55</v>
      </c>
      <c r="F1027" s="157">
        <v>0</v>
      </c>
      <c r="G1027" s="157" t="s">
        <v>1626</v>
      </c>
      <c r="H1027" s="158" t="s">
        <v>629</v>
      </c>
      <c r="I1027" s="159" t="s">
        <v>1627</v>
      </c>
      <c r="J1027" s="160" t="s">
        <v>334</v>
      </c>
    </row>
    <row r="1028" spans="1:10" ht="25.5">
      <c r="A1028" s="155">
        <v>146</v>
      </c>
      <c r="B1028" s="167">
        <v>17542</v>
      </c>
      <c r="C1028" s="167" t="str">
        <f t="shared" si="16"/>
        <v>17542N03</v>
      </c>
      <c r="D1028" s="158" t="s">
        <v>2717</v>
      </c>
      <c r="E1028" s="157">
        <v>55</v>
      </c>
      <c r="F1028" s="157">
        <v>0</v>
      </c>
      <c r="G1028" s="157" t="s">
        <v>1626</v>
      </c>
      <c r="H1028" s="158" t="s">
        <v>629</v>
      </c>
      <c r="I1028" s="159" t="s">
        <v>1627</v>
      </c>
      <c r="J1028" s="160" t="s">
        <v>334</v>
      </c>
    </row>
    <row r="1029" spans="1:10">
      <c r="A1029" s="155">
        <v>148</v>
      </c>
      <c r="B1029" s="167">
        <v>17104</v>
      </c>
      <c r="C1029" s="167" t="str">
        <f t="shared" si="16"/>
        <v>17104N01</v>
      </c>
      <c r="D1029" s="158" t="s">
        <v>2718</v>
      </c>
      <c r="E1029" s="157">
        <v>45</v>
      </c>
      <c r="F1029" s="157">
        <v>0</v>
      </c>
      <c r="G1029" s="157" t="s">
        <v>1626</v>
      </c>
      <c r="H1029" s="158" t="s">
        <v>589</v>
      </c>
      <c r="I1029" s="159" t="s">
        <v>1705</v>
      </c>
      <c r="J1029" s="160" t="s">
        <v>3346</v>
      </c>
    </row>
    <row r="1030" spans="1:10" s="68" customFormat="1" ht="25.5">
      <c r="A1030" s="155">
        <v>150</v>
      </c>
      <c r="B1030" s="167">
        <v>17104</v>
      </c>
      <c r="C1030" s="167" t="str">
        <f t="shared" si="16"/>
        <v>17104N02</v>
      </c>
      <c r="D1030" s="158" t="s">
        <v>2719</v>
      </c>
      <c r="E1030" s="157">
        <v>45</v>
      </c>
      <c r="F1030" s="157">
        <v>0</v>
      </c>
      <c r="G1030" s="157" t="s">
        <v>1626</v>
      </c>
      <c r="H1030" s="158" t="s">
        <v>752</v>
      </c>
      <c r="I1030" s="159" t="s">
        <v>1705</v>
      </c>
      <c r="J1030" s="160" t="s">
        <v>3346</v>
      </c>
    </row>
    <row r="1031" spans="1:10">
      <c r="A1031" s="155">
        <v>152</v>
      </c>
      <c r="B1031" s="167">
        <v>17104</v>
      </c>
      <c r="C1031" s="167" t="str">
        <f t="shared" si="16"/>
        <v>17104N03</v>
      </c>
      <c r="D1031" s="158" t="s">
        <v>2720</v>
      </c>
      <c r="E1031" s="157">
        <v>45</v>
      </c>
      <c r="F1031" s="157">
        <v>0</v>
      </c>
      <c r="G1031" s="157" t="s">
        <v>1626</v>
      </c>
      <c r="H1031" s="158" t="s">
        <v>589</v>
      </c>
      <c r="I1031" s="159" t="s">
        <v>1705</v>
      </c>
      <c r="J1031" s="160" t="s">
        <v>3346</v>
      </c>
    </row>
    <row r="1032" spans="1:10" ht="25.5">
      <c r="A1032" s="155">
        <v>154</v>
      </c>
      <c r="B1032" s="167">
        <v>17104</v>
      </c>
      <c r="C1032" s="167" t="str">
        <f t="shared" si="16"/>
        <v>17104N04</v>
      </c>
      <c r="D1032" s="158" t="s">
        <v>2721</v>
      </c>
      <c r="E1032" s="157">
        <v>45</v>
      </c>
      <c r="F1032" s="157">
        <v>0</v>
      </c>
      <c r="G1032" s="157" t="s">
        <v>1626</v>
      </c>
      <c r="H1032" s="158" t="s">
        <v>857</v>
      </c>
      <c r="I1032" s="159" t="s">
        <v>1705</v>
      </c>
      <c r="J1032" s="160" t="s">
        <v>3346</v>
      </c>
    </row>
    <row r="1033" spans="1:10" ht="25.5">
      <c r="A1033" s="155">
        <v>156</v>
      </c>
      <c r="B1033" s="167">
        <v>17104</v>
      </c>
      <c r="C1033" s="167" t="str">
        <f t="shared" si="16"/>
        <v>17104N06</v>
      </c>
      <c r="D1033" s="158" t="s">
        <v>2722</v>
      </c>
      <c r="E1033" s="157">
        <v>45</v>
      </c>
      <c r="F1033" s="157">
        <v>0</v>
      </c>
      <c r="G1033" s="157" t="s">
        <v>1626</v>
      </c>
      <c r="H1033" s="158" t="s">
        <v>849</v>
      </c>
      <c r="I1033" s="159" t="s">
        <v>1705</v>
      </c>
      <c r="J1033" s="160" t="s">
        <v>3346</v>
      </c>
    </row>
    <row r="1034" spans="1:10" ht="25.5">
      <c r="A1034" s="155">
        <v>158</v>
      </c>
      <c r="B1034" s="167">
        <v>17102</v>
      </c>
      <c r="C1034" s="167" t="str">
        <f t="shared" si="16"/>
        <v>17102N01</v>
      </c>
      <c r="D1034" s="158" t="s">
        <v>2723</v>
      </c>
      <c r="E1034" s="157">
        <v>40</v>
      </c>
      <c r="F1034" s="157">
        <v>0</v>
      </c>
      <c r="G1034" s="157" t="s">
        <v>1626</v>
      </c>
      <c r="H1034" s="158" t="s">
        <v>857</v>
      </c>
      <c r="I1034" s="159" t="s">
        <v>2724</v>
      </c>
      <c r="J1034" s="160" t="s">
        <v>451</v>
      </c>
    </row>
    <row r="1035" spans="1:10" ht="25.5">
      <c r="A1035" s="155">
        <v>160</v>
      </c>
      <c r="B1035" s="167">
        <v>17102</v>
      </c>
      <c r="C1035" s="167" t="str">
        <f t="shared" si="16"/>
        <v>17102N02</v>
      </c>
      <c r="D1035" s="158" t="s">
        <v>2725</v>
      </c>
      <c r="E1035" s="157">
        <v>40</v>
      </c>
      <c r="F1035" s="157">
        <v>0</v>
      </c>
      <c r="G1035" s="157" t="s">
        <v>1626</v>
      </c>
      <c r="H1035" s="158" t="s">
        <v>849</v>
      </c>
      <c r="I1035" s="159" t="s">
        <v>2724</v>
      </c>
      <c r="J1035" s="160" t="s">
        <v>451</v>
      </c>
    </row>
    <row r="1036" spans="1:10" ht="25.5">
      <c r="A1036" s="155">
        <v>162</v>
      </c>
      <c r="B1036" s="167">
        <v>17102</v>
      </c>
      <c r="C1036" s="167" t="str">
        <f t="shared" si="16"/>
        <v>17102N03</v>
      </c>
      <c r="D1036" s="158" t="s">
        <v>2726</v>
      </c>
      <c r="E1036" s="157">
        <v>40</v>
      </c>
      <c r="F1036" s="157">
        <v>0</v>
      </c>
      <c r="G1036" s="157" t="s">
        <v>1626</v>
      </c>
      <c r="H1036" s="158" t="s">
        <v>849</v>
      </c>
      <c r="I1036" s="159" t="s">
        <v>2724</v>
      </c>
      <c r="J1036" s="160" t="s">
        <v>451</v>
      </c>
    </row>
    <row r="1037" spans="1:10" ht="25.5">
      <c r="A1037" s="155">
        <v>164</v>
      </c>
      <c r="B1037" s="167">
        <v>17102</v>
      </c>
      <c r="C1037" s="167" t="str">
        <f t="shared" si="16"/>
        <v>17102N04</v>
      </c>
      <c r="D1037" s="158" t="s">
        <v>2727</v>
      </c>
      <c r="E1037" s="157">
        <v>40</v>
      </c>
      <c r="F1037" s="157">
        <v>0</v>
      </c>
      <c r="G1037" s="157" t="s">
        <v>1626</v>
      </c>
      <c r="H1037" s="158" t="s">
        <v>857</v>
      </c>
      <c r="I1037" s="159" t="s">
        <v>2724</v>
      </c>
      <c r="J1037" s="160" t="s">
        <v>451</v>
      </c>
    </row>
    <row r="1038" spans="1:10" ht="25.5">
      <c r="A1038" s="155">
        <v>166</v>
      </c>
      <c r="B1038" s="167">
        <v>17102</v>
      </c>
      <c r="C1038" s="167" t="str">
        <f t="shared" si="16"/>
        <v>17102N05</v>
      </c>
      <c r="D1038" s="158" t="s">
        <v>2728</v>
      </c>
      <c r="E1038" s="157">
        <v>40</v>
      </c>
      <c r="F1038" s="157">
        <v>0</v>
      </c>
      <c r="G1038" s="157" t="s">
        <v>1626</v>
      </c>
      <c r="H1038" s="158" t="s">
        <v>857</v>
      </c>
      <c r="I1038" s="159" t="s">
        <v>2724</v>
      </c>
      <c r="J1038" s="160" t="s">
        <v>451</v>
      </c>
    </row>
    <row r="1039" spans="1:10" ht="25.5">
      <c r="A1039" s="155">
        <v>168</v>
      </c>
      <c r="B1039" s="167">
        <v>17102</v>
      </c>
      <c r="C1039" s="167" t="str">
        <f t="shared" si="16"/>
        <v>17102N06</v>
      </c>
      <c r="D1039" s="158" t="s">
        <v>2729</v>
      </c>
      <c r="E1039" s="157">
        <v>40</v>
      </c>
      <c r="F1039" s="157">
        <v>0</v>
      </c>
      <c r="G1039" s="157" t="s">
        <v>1626</v>
      </c>
      <c r="H1039" s="158" t="s">
        <v>849</v>
      </c>
      <c r="I1039" s="159" t="s">
        <v>2724</v>
      </c>
      <c r="J1039" s="160" t="s">
        <v>451</v>
      </c>
    </row>
    <row r="1040" spans="1:10" ht="25.5">
      <c r="A1040" s="155">
        <v>170</v>
      </c>
      <c r="B1040" s="167">
        <v>17102</v>
      </c>
      <c r="C1040" s="167" t="str">
        <f t="shared" si="16"/>
        <v>17102N07</v>
      </c>
      <c r="D1040" s="158" t="s">
        <v>2730</v>
      </c>
      <c r="E1040" s="157">
        <v>40</v>
      </c>
      <c r="F1040" s="157">
        <v>0</v>
      </c>
      <c r="G1040" s="157" t="s">
        <v>1626</v>
      </c>
      <c r="H1040" s="158" t="s">
        <v>857</v>
      </c>
      <c r="I1040" s="159" t="s">
        <v>2724</v>
      </c>
      <c r="J1040" s="160" t="s">
        <v>451</v>
      </c>
    </row>
    <row r="1041" spans="1:10" ht="25.5">
      <c r="A1041" s="155">
        <v>172</v>
      </c>
      <c r="B1041" s="167">
        <v>17102</v>
      </c>
      <c r="C1041" s="167" t="str">
        <f t="shared" si="16"/>
        <v>17102N08</v>
      </c>
      <c r="D1041" s="158" t="s">
        <v>2731</v>
      </c>
      <c r="E1041" s="157">
        <v>40</v>
      </c>
      <c r="F1041" s="157">
        <v>0</v>
      </c>
      <c r="G1041" s="157" t="s">
        <v>1626</v>
      </c>
      <c r="H1041" s="158" t="s">
        <v>857</v>
      </c>
      <c r="I1041" s="159" t="s">
        <v>2724</v>
      </c>
      <c r="J1041" s="160" t="s">
        <v>451</v>
      </c>
    </row>
    <row r="1042" spans="1:10" s="68" customFormat="1">
      <c r="A1042" s="155">
        <v>174</v>
      </c>
      <c r="B1042" s="167">
        <v>17102</v>
      </c>
      <c r="C1042" s="167" t="str">
        <f t="shared" si="16"/>
        <v>17102N09</v>
      </c>
      <c r="D1042" s="158" t="s">
        <v>2732</v>
      </c>
      <c r="E1042" s="157">
        <v>40</v>
      </c>
      <c r="F1042" s="157">
        <v>0</v>
      </c>
      <c r="G1042" s="157" t="s">
        <v>1626</v>
      </c>
      <c r="H1042" s="158" t="s">
        <v>589</v>
      </c>
      <c r="I1042" s="159" t="s">
        <v>2724</v>
      </c>
      <c r="J1042" s="160" t="s">
        <v>553</v>
      </c>
    </row>
    <row r="1043" spans="1:10" ht="25.5">
      <c r="A1043" s="155">
        <v>176</v>
      </c>
      <c r="B1043" s="167">
        <v>17102</v>
      </c>
      <c r="C1043" s="167" t="str">
        <f t="shared" si="16"/>
        <v>17102N10</v>
      </c>
      <c r="D1043" s="158" t="s">
        <v>2733</v>
      </c>
      <c r="E1043" s="157">
        <v>40</v>
      </c>
      <c r="F1043" s="157">
        <v>0</v>
      </c>
      <c r="G1043" s="157" t="s">
        <v>1626</v>
      </c>
      <c r="H1043" s="158" t="s">
        <v>857</v>
      </c>
      <c r="I1043" s="159" t="s">
        <v>2724</v>
      </c>
      <c r="J1043" s="160" t="s">
        <v>553</v>
      </c>
    </row>
    <row r="1044" spans="1:10" ht="25.5">
      <c r="A1044" s="155">
        <v>178</v>
      </c>
      <c r="B1044" s="167">
        <v>17102</v>
      </c>
      <c r="C1044" s="167" t="str">
        <f t="shared" si="16"/>
        <v>17102N11</v>
      </c>
      <c r="D1044" s="158" t="s">
        <v>2734</v>
      </c>
      <c r="E1044" s="157">
        <v>40</v>
      </c>
      <c r="F1044" s="157">
        <v>0</v>
      </c>
      <c r="G1044" s="157" t="s">
        <v>1626</v>
      </c>
      <c r="H1044" s="158" t="s">
        <v>2674</v>
      </c>
      <c r="I1044" s="159" t="s">
        <v>2724</v>
      </c>
      <c r="J1044" s="160" t="s">
        <v>553</v>
      </c>
    </row>
    <row r="1045" spans="1:10">
      <c r="A1045" s="155">
        <v>180</v>
      </c>
      <c r="B1045" s="167">
        <v>17102</v>
      </c>
      <c r="C1045" s="167" t="str">
        <f t="shared" si="16"/>
        <v>17102N12</v>
      </c>
      <c r="D1045" s="158" t="s">
        <v>2735</v>
      </c>
      <c r="E1045" s="157">
        <v>40</v>
      </c>
      <c r="F1045" s="157">
        <v>0</v>
      </c>
      <c r="G1045" s="157" t="s">
        <v>1626</v>
      </c>
      <c r="H1045" s="158" t="s">
        <v>589</v>
      </c>
      <c r="I1045" s="159" t="s">
        <v>2724</v>
      </c>
      <c r="J1045" s="160" t="s">
        <v>553</v>
      </c>
    </row>
    <row r="1046" spans="1:10" ht="25.5">
      <c r="A1046" s="155">
        <v>182</v>
      </c>
      <c r="B1046" s="167">
        <v>17102</v>
      </c>
      <c r="C1046" s="167" t="str">
        <f t="shared" si="16"/>
        <v>17102N13</v>
      </c>
      <c r="D1046" s="158" t="s">
        <v>2736</v>
      </c>
      <c r="E1046" s="157">
        <v>40</v>
      </c>
      <c r="F1046" s="157">
        <v>0</v>
      </c>
      <c r="G1046" s="157" t="s">
        <v>1626</v>
      </c>
      <c r="H1046" s="158" t="s">
        <v>2674</v>
      </c>
      <c r="I1046" s="159" t="s">
        <v>2724</v>
      </c>
      <c r="J1046" s="160" t="s">
        <v>553</v>
      </c>
    </row>
    <row r="1047" spans="1:10" ht="25.5">
      <c r="A1047" s="155">
        <v>184</v>
      </c>
      <c r="B1047" s="167">
        <v>17102</v>
      </c>
      <c r="C1047" s="167" t="str">
        <f t="shared" si="16"/>
        <v>17102N14</v>
      </c>
      <c r="D1047" s="158" t="s">
        <v>2737</v>
      </c>
      <c r="E1047" s="157">
        <v>40</v>
      </c>
      <c r="F1047" s="157">
        <v>0</v>
      </c>
      <c r="G1047" s="157" t="s">
        <v>1626</v>
      </c>
      <c r="H1047" s="158" t="s">
        <v>849</v>
      </c>
      <c r="I1047" s="159" t="s">
        <v>2724</v>
      </c>
      <c r="J1047" s="160" t="s">
        <v>553</v>
      </c>
    </row>
    <row r="1048" spans="1:10" ht="25.5">
      <c r="A1048" s="155">
        <v>186</v>
      </c>
      <c r="B1048" s="167">
        <v>17102</v>
      </c>
      <c r="C1048" s="167" t="str">
        <f t="shared" si="16"/>
        <v>17102N15</v>
      </c>
      <c r="D1048" s="158" t="s">
        <v>2738</v>
      </c>
      <c r="E1048" s="157">
        <v>40</v>
      </c>
      <c r="F1048" s="157">
        <v>0</v>
      </c>
      <c r="G1048" s="157" t="s">
        <v>1626</v>
      </c>
      <c r="H1048" s="158" t="s">
        <v>2674</v>
      </c>
      <c r="I1048" s="159" t="s">
        <v>2724</v>
      </c>
      <c r="J1048" s="160" t="s">
        <v>553</v>
      </c>
    </row>
    <row r="1049" spans="1:10">
      <c r="A1049" s="155">
        <v>188</v>
      </c>
      <c r="B1049" s="167">
        <v>17102</v>
      </c>
      <c r="C1049" s="167" t="str">
        <f t="shared" si="16"/>
        <v>17102N16</v>
      </c>
      <c r="D1049" s="158" t="s">
        <v>2739</v>
      </c>
      <c r="E1049" s="157">
        <v>40</v>
      </c>
      <c r="F1049" s="157">
        <v>0</v>
      </c>
      <c r="G1049" s="157" t="s">
        <v>1626</v>
      </c>
      <c r="H1049" s="158" t="s">
        <v>589</v>
      </c>
      <c r="I1049" s="159" t="s">
        <v>2724</v>
      </c>
      <c r="J1049" s="160" t="s">
        <v>553</v>
      </c>
    </row>
    <row r="1050" spans="1:10" ht="25.5">
      <c r="A1050" s="155">
        <v>190</v>
      </c>
      <c r="B1050" s="167">
        <v>17102</v>
      </c>
      <c r="C1050" s="167" t="str">
        <f t="shared" si="16"/>
        <v>17102N17</v>
      </c>
      <c r="D1050" s="158" t="s">
        <v>2740</v>
      </c>
      <c r="E1050" s="157">
        <v>45</v>
      </c>
      <c r="F1050" s="157">
        <v>0</v>
      </c>
      <c r="G1050" s="157" t="s">
        <v>1626</v>
      </c>
      <c r="H1050" s="158" t="s">
        <v>849</v>
      </c>
      <c r="I1050" s="159" t="s">
        <v>2741</v>
      </c>
      <c r="J1050" s="160" t="s">
        <v>3346</v>
      </c>
    </row>
    <row r="1051" spans="1:10" ht="25.5">
      <c r="A1051" s="155">
        <v>192</v>
      </c>
      <c r="B1051" s="167">
        <v>17102</v>
      </c>
      <c r="C1051" s="167" t="str">
        <f t="shared" si="16"/>
        <v>17102N18</v>
      </c>
      <c r="D1051" s="158" t="s">
        <v>2742</v>
      </c>
      <c r="E1051" s="157">
        <v>45</v>
      </c>
      <c r="F1051" s="157">
        <v>0</v>
      </c>
      <c r="G1051" s="157" t="s">
        <v>1626</v>
      </c>
      <c r="H1051" s="158" t="s">
        <v>849</v>
      </c>
      <c r="I1051" s="159" t="s">
        <v>2741</v>
      </c>
      <c r="J1051" s="160" t="s">
        <v>3346</v>
      </c>
    </row>
    <row r="1052" spans="1:10">
      <c r="A1052" s="155">
        <v>194</v>
      </c>
      <c r="B1052" s="167">
        <v>17102</v>
      </c>
      <c r="C1052" s="167" t="str">
        <f t="shared" si="16"/>
        <v>17102N19</v>
      </c>
      <c r="D1052" s="158" t="s">
        <v>2743</v>
      </c>
      <c r="E1052" s="157">
        <v>45</v>
      </c>
      <c r="F1052" s="157">
        <v>0</v>
      </c>
      <c r="G1052" s="157" t="s">
        <v>1626</v>
      </c>
      <c r="H1052" s="158" t="s">
        <v>589</v>
      </c>
      <c r="I1052" s="159" t="s">
        <v>2741</v>
      </c>
      <c r="J1052" s="160" t="s">
        <v>3346</v>
      </c>
    </row>
    <row r="1053" spans="1:10" s="68" customFormat="1" ht="25.5">
      <c r="A1053" s="155">
        <v>196</v>
      </c>
      <c r="B1053" s="167">
        <v>17102</v>
      </c>
      <c r="C1053" s="167" t="str">
        <f t="shared" si="16"/>
        <v>17102N20</v>
      </c>
      <c r="D1053" s="158" t="s">
        <v>2744</v>
      </c>
      <c r="E1053" s="157">
        <v>45</v>
      </c>
      <c r="F1053" s="157">
        <v>0</v>
      </c>
      <c r="G1053" s="157" t="s">
        <v>1626</v>
      </c>
      <c r="H1053" s="158" t="s">
        <v>752</v>
      </c>
      <c r="I1053" s="159" t="s">
        <v>2741</v>
      </c>
      <c r="J1053" s="160" t="s">
        <v>3346</v>
      </c>
    </row>
    <row r="1054" spans="1:10">
      <c r="A1054" s="155">
        <v>198</v>
      </c>
      <c r="B1054" s="167">
        <v>17102</v>
      </c>
      <c r="C1054" s="167" t="str">
        <f t="shared" si="16"/>
        <v>17102N21</v>
      </c>
      <c r="D1054" s="158" t="s">
        <v>2745</v>
      </c>
      <c r="E1054" s="157">
        <v>45</v>
      </c>
      <c r="F1054" s="157">
        <v>0</v>
      </c>
      <c r="G1054" s="157" t="s">
        <v>1626</v>
      </c>
      <c r="H1054" s="158" t="s">
        <v>589</v>
      </c>
      <c r="I1054" s="159" t="s">
        <v>2741</v>
      </c>
      <c r="J1054" s="160" t="s">
        <v>3346</v>
      </c>
    </row>
    <row r="1055" spans="1:10" ht="25.5">
      <c r="A1055" s="155">
        <v>200</v>
      </c>
      <c r="B1055" s="167">
        <v>17102</v>
      </c>
      <c r="C1055" s="167" t="str">
        <f t="shared" si="16"/>
        <v>17102N22</v>
      </c>
      <c r="D1055" s="158" t="s">
        <v>2746</v>
      </c>
      <c r="E1055" s="157">
        <v>45</v>
      </c>
      <c r="F1055" s="157">
        <v>0</v>
      </c>
      <c r="G1055" s="157" t="s">
        <v>1626</v>
      </c>
      <c r="H1055" s="158" t="s">
        <v>857</v>
      </c>
      <c r="I1055" s="159" t="s">
        <v>2741</v>
      </c>
      <c r="J1055" s="160" t="s">
        <v>3346</v>
      </c>
    </row>
    <row r="1056" spans="1:10">
      <c r="A1056" s="155">
        <v>202</v>
      </c>
      <c r="B1056" s="167">
        <v>17102</v>
      </c>
      <c r="C1056" s="167" t="str">
        <f t="shared" si="16"/>
        <v>17102N23</v>
      </c>
      <c r="D1056" s="158" t="s">
        <v>2747</v>
      </c>
      <c r="E1056" s="157">
        <v>45</v>
      </c>
      <c r="F1056" s="157">
        <v>0</v>
      </c>
      <c r="G1056" s="157" t="s">
        <v>1626</v>
      </c>
      <c r="H1056" s="158" t="s">
        <v>589</v>
      </c>
      <c r="I1056" s="159" t="s">
        <v>2741</v>
      </c>
      <c r="J1056" s="160" t="s">
        <v>3346</v>
      </c>
    </row>
    <row r="1057" spans="1:10" ht="25.5">
      <c r="A1057" s="155">
        <v>204</v>
      </c>
      <c r="B1057" s="167">
        <v>17102</v>
      </c>
      <c r="C1057" s="167" t="str">
        <f t="shared" si="16"/>
        <v>17102N24</v>
      </c>
      <c r="D1057" s="158" t="s">
        <v>2748</v>
      </c>
      <c r="E1057" s="157">
        <v>45</v>
      </c>
      <c r="F1057" s="157">
        <v>0</v>
      </c>
      <c r="G1057" s="157" t="s">
        <v>1626</v>
      </c>
      <c r="H1057" s="158" t="s">
        <v>849</v>
      </c>
      <c r="I1057" s="159" t="s">
        <v>2741</v>
      </c>
      <c r="J1057" s="160" t="s">
        <v>3346</v>
      </c>
    </row>
    <row r="1058" spans="1:10" ht="25.5">
      <c r="A1058" s="155">
        <v>206</v>
      </c>
      <c r="B1058" s="167">
        <v>17102</v>
      </c>
      <c r="C1058" s="167" t="str">
        <f t="shared" si="16"/>
        <v>17102N25</v>
      </c>
      <c r="D1058" s="158" t="s">
        <v>2749</v>
      </c>
      <c r="E1058" s="157">
        <v>45</v>
      </c>
      <c r="F1058" s="157">
        <v>0</v>
      </c>
      <c r="G1058" s="157" t="s">
        <v>1626</v>
      </c>
      <c r="H1058" s="158" t="s">
        <v>752</v>
      </c>
      <c r="I1058" s="159" t="s">
        <v>2741</v>
      </c>
      <c r="J1058" s="160" t="s">
        <v>3346</v>
      </c>
    </row>
    <row r="1059" spans="1:10" ht="25.5">
      <c r="A1059" s="155">
        <v>208</v>
      </c>
      <c r="B1059" s="167">
        <v>17102</v>
      </c>
      <c r="C1059" s="167" t="str">
        <f t="shared" si="16"/>
        <v>17102N26</v>
      </c>
      <c r="D1059" s="158" t="s">
        <v>2750</v>
      </c>
      <c r="E1059" s="157">
        <v>45</v>
      </c>
      <c r="F1059" s="157">
        <v>0</v>
      </c>
      <c r="G1059" s="157" t="s">
        <v>1626</v>
      </c>
      <c r="H1059" s="158" t="s">
        <v>857</v>
      </c>
      <c r="I1059" s="159" t="s">
        <v>2741</v>
      </c>
      <c r="J1059" s="160" t="s">
        <v>3346</v>
      </c>
    </row>
    <row r="1060" spans="1:10" ht="25.5">
      <c r="A1060" s="155">
        <v>210</v>
      </c>
      <c r="B1060" s="167">
        <v>17102</v>
      </c>
      <c r="C1060" s="167" t="str">
        <f t="shared" si="16"/>
        <v>17102N27</v>
      </c>
      <c r="D1060" s="158" t="s">
        <v>2751</v>
      </c>
      <c r="E1060" s="157">
        <v>45</v>
      </c>
      <c r="F1060" s="157">
        <v>0</v>
      </c>
      <c r="G1060" s="157" t="s">
        <v>1626</v>
      </c>
      <c r="H1060" s="158" t="s">
        <v>752</v>
      </c>
      <c r="I1060" s="159" t="s">
        <v>2741</v>
      </c>
      <c r="J1060" s="160" t="s">
        <v>3346</v>
      </c>
    </row>
    <row r="1061" spans="1:10" ht="25.5">
      <c r="A1061" s="155">
        <v>212</v>
      </c>
      <c r="B1061" s="167">
        <v>17102</v>
      </c>
      <c r="C1061" s="167" t="str">
        <f t="shared" si="16"/>
        <v>17102N28</v>
      </c>
      <c r="D1061" s="158" t="s">
        <v>2752</v>
      </c>
      <c r="E1061" s="157">
        <v>45</v>
      </c>
      <c r="F1061" s="157">
        <v>0</v>
      </c>
      <c r="G1061" s="157" t="s">
        <v>1626</v>
      </c>
      <c r="H1061" s="158" t="s">
        <v>857</v>
      </c>
      <c r="I1061" s="159" t="s">
        <v>2741</v>
      </c>
      <c r="J1061" s="160" t="s">
        <v>3346</v>
      </c>
    </row>
    <row r="1062" spans="1:10" ht="25.5">
      <c r="A1062" s="155">
        <v>214</v>
      </c>
      <c r="B1062" s="167">
        <v>17232</v>
      </c>
      <c r="C1062" s="167" t="str">
        <f t="shared" si="16"/>
        <v>17232N03</v>
      </c>
      <c r="D1062" s="158" t="s">
        <v>2753</v>
      </c>
      <c r="E1062" s="157">
        <v>50</v>
      </c>
      <c r="F1062" s="157">
        <v>0</v>
      </c>
      <c r="G1062" s="157" t="s">
        <v>1626</v>
      </c>
      <c r="H1062" s="158" t="s">
        <v>879</v>
      </c>
      <c r="I1062" s="159" t="s">
        <v>1675</v>
      </c>
      <c r="J1062" s="160" t="s">
        <v>3346</v>
      </c>
    </row>
    <row r="1063" spans="1:10" ht="25.5">
      <c r="A1063" s="155">
        <v>215</v>
      </c>
      <c r="B1063" s="167">
        <v>17232</v>
      </c>
      <c r="C1063" s="167" t="str">
        <f t="shared" si="16"/>
        <v>17232N04</v>
      </c>
      <c r="D1063" s="158" t="s">
        <v>2754</v>
      </c>
      <c r="E1063" s="157">
        <v>50</v>
      </c>
      <c r="F1063" s="157">
        <v>0</v>
      </c>
      <c r="G1063" s="157" t="s">
        <v>1626</v>
      </c>
      <c r="H1063" s="158" t="s">
        <v>879</v>
      </c>
      <c r="I1063" s="159" t="s">
        <v>1675</v>
      </c>
      <c r="J1063" s="160" t="s">
        <v>3346</v>
      </c>
    </row>
    <row r="1064" spans="1:10" s="68" customFormat="1" ht="25.5">
      <c r="A1064" s="155">
        <v>216</v>
      </c>
      <c r="B1064" s="167">
        <v>17232</v>
      </c>
      <c r="C1064" s="167" t="str">
        <f t="shared" si="16"/>
        <v>17232N05</v>
      </c>
      <c r="D1064" s="158" t="s">
        <v>2755</v>
      </c>
      <c r="E1064" s="157">
        <v>50</v>
      </c>
      <c r="F1064" s="157">
        <v>0</v>
      </c>
      <c r="G1064" s="157" t="s">
        <v>1626</v>
      </c>
      <c r="H1064" s="158" t="s">
        <v>879</v>
      </c>
      <c r="I1064" s="159" t="s">
        <v>1675</v>
      </c>
      <c r="J1064" s="160" t="s">
        <v>3346</v>
      </c>
    </row>
    <row r="1065" spans="1:10" ht="25.5">
      <c r="A1065" s="155">
        <v>217</v>
      </c>
      <c r="B1065" s="167">
        <v>17232</v>
      </c>
      <c r="C1065" s="167" t="str">
        <f t="shared" si="16"/>
        <v>17232N06</v>
      </c>
      <c r="D1065" s="158" t="s">
        <v>2756</v>
      </c>
      <c r="E1065" s="157">
        <v>50</v>
      </c>
      <c r="F1065" s="157">
        <v>0</v>
      </c>
      <c r="G1065" s="157" t="s">
        <v>1626</v>
      </c>
      <c r="H1065" s="158" t="s">
        <v>880</v>
      </c>
      <c r="I1065" s="159" t="s">
        <v>1675</v>
      </c>
      <c r="J1065" s="160" t="s">
        <v>3346</v>
      </c>
    </row>
    <row r="1066" spans="1:10">
      <c r="A1066" s="155">
        <v>218</v>
      </c>
      <c r="B1066" s="167">
        <v>17232</v>
      </c>
      <c r="C1066" s="167" t="str">
        <f t="shared" si="16"/>
        <v>17232N07</v>
      </c>
      <c r="D1066" s="158" t="s">
        <v>2757</v>
      </c>
      <c r="E1066" s="157">
        <v>50</v>
      </c>
      <c r="F1066" s="157">
        <v>0</v>
      </c>
      <c r="G1066" s="157" t="s">
        <v>1626</v>
      </c>
      <c r="H1066" s="158" t="s">
        <v>646</v>
      </c>
      <c r="I1066" s="159" t="s">
        <v>1675</v>
      </c>
      <c r="J1066" s="160" t="s">
        <v>3346</v>
      </c>
    </row>
    <row r="1067" spans="1:10" ht="25.5">
      <c r="A1067" s="155">
        <v>219</v>
      </c>
      <c r="B1067" s="167">
        <v>17234</v>
      </c>
      <c r="C1067" s="167" t="str">
        <f t="shared" si="16"/>
        <v>17234N02</v>
      </c>
      <c r="D1067" s="158" t="s">
        <v>2758</v>
      </c>
      <c r="E1067" s="157">
        <v>45</v>
      </c>
      <c r="F1067" s="157">
        <v>0</v>
      </c>
      <c r="G1067" s="157" t="s">
        <v>1626</v>
      </c>
      <c r="H1067" s="158" t="s">
        <v>590</v>
      </c>
      <c r="I1067" s="159" t="s">
        <v>1627</v>
      </c>
      <c r="J1067" s="160" t="s">
        <v>451</v>
      </c>
    </row>
    <row r="1068" spans="1:10" ht="25.5">
      <c r="A1068" s="155">
        <v>220</v>
      </c>
      <c r="B1068" s="167">
        <v>17234</v>
      </c>
      <c r="C1068" s="167" t="str">
        <f t="shared" si="16"/>
        <v>17234N03</v>
      </c>
      <c r="D1068" s="158" t="s">
        <v>2759</v>
      </c>
      <c r="E1068" s="157">
        <v>45</v>
      </c>
      <c r="F1068" s="157">
        <v>0</v>
      </c>
      <c r="G1068" s="157" t="s">
        <v>1626</v>
      </c>
      <c r="H1068" s="158" t="s">
        <v>590</v>
      </c>
      <c r="I1068" s="159" t="s">
        <v>1627</v>
      </c>
      <c r="J1068" s="160" t="s">
        <v>451</v>
      </c>
    </row>
    <row r="1069" spans="1:10" ht="25.5">
      <c r="A1069" s="155">
        <v>221</v>
      </c>
      <c r="B1069" s="167">
        <v>17234</v>
      </c>
      <c r="C1069" s="167" t="str">
        <f t="shared" si="16"/>
        <v>17234N04</v>
      </c>
      <c r="D1069" s="158" t="s">
        <v>2760</v>
      </c>
      <c r="E1069" s="157">
        <v>45</v>
      </c>
      <c r="F1069" s="157">
        <v>0</v>
      </c>
      <c r="G1069" s="157" t="s">
        <v>1626</v>
      </c>
      <c r="H1069" s="158" t="s">
        <v>590</v>
      </c>
      <c r="I1069" s="159" t="s">
        <v>1627</v>
      </c>
      <c r="J1069" s="160" t="s">
        <v>451</v>
      </c>
    </row>
    <row r="1070" spans="1:10" ht="25.5">
      <c r="A1070" s="155">
        <v>222</v>
      </c>
      <c r="B1070" s="167">
        <v>17234</v>
      </c>
      <c r="C1070" s="167" t="str">
        <f t="shared" si="16"/>
        <v>17234N05</v>
      </c>
      <c r="D1070" s="158" t="s">
        <v>2761</v>
      </c>
      <c r="E1070" s="157">
        <v>45</v>
      </c>
      <c r="F1070" s="157">
        <v>0</v>
      </c>
      <c r="G1070" s="157" t="s">
        <v>1626</v>
      </c>
      <c r="H1070" s="158" t="s">
        <v>2762</v>
      </c>
      <c r="I1070" s="159" t="s">
        <v>1627</v>
      </c>
      <c r="J1070" s="160" t="s">
        <v>451</v>
      </c>
    </row>
    <row r="1071" spans="1:10" ht="25.5">
      <c r="A1071" s="155">
        <v>223</v>
      </c>
      <c r="B1071" s="167">
        <v>17234</v>
      </c>
      <c r="C1071" s="167" t="str">
        <f t="shared" si="16"/>
        <v>17234N06</v>
      </c>
      <c r="D1071" s="158" t="s">
        <v>2763</v>
      </c>
      <c r="E1071" s="157">
        <v>45</v>
      </c>
      <c r="F1071" s="157">
        <v>0</v>
      </c>
      <c r="G1071" s="157" t="s">
        <v>1626</v>
      </c>
      <c r="H1071" s="158" t="s">
        <v>752</v>
      </c>
      <c r="I1071" s="159" t="s">
        <v>1627</v>
      </c>
      <c r="J1071" s="160" t="s">
        <v>451</v>
      </c>
    </row>
    <row r="1072" spans="1:10" s="68" customFormat="1" ht="25.5">
      <c r="A1072" s="155">
        <v>224</v>
      </c>
      <c r="B1072" s="167">
        <v>17234</v>
      </c>
      <c r="C1072" s="167" t="str">
        <f t="shared" si="16"/>
        <v>17234N07</v>
      </c>
      <c r="D1072" s="158" t="s">
        <v>2764</v>
      </c>
      <c r="E1072" s="157">
        <v>45</v>
      </c>
      <c r="F1072" s="157">
        <v>0</v>
      </c>
      <c r="G1072" s="157" t="s">
        <v>1626</v>
      </c>
      <c r="H1072" s="158" t="s">
        <v>752</v>
      </c>
      <c r="I1072" s="159" t="s">
        <v>1627</v>
      </c>
      <c r="J1072" s="160" t="s">
        <v>451</v>
      </c>
    </row>
    <row r="1073" spans="1:10">
      <c r="A1073" s="155">
        <v>225</v>
      </c>
      <c r="B1073" s="167">
        <v>17911</v>
      </c>
      <c r="C1073" s="167" t="str">
        <f t="shared" si="16"/>
        <v>17911N01</v>
      </c>
      <c r="D1073" s="158" t="s">
        <v>2765</v>
      </c>
      <c r="E1073" s="157">
        <v>45</v>
      </c>
      <c r="F1073" s="157">
        <v>0</v>
      </c>
      <c r="G1073" s="157" t="s">
        <v>1626</v>
      </c>
      <c r="H1073" s="158" t="s">
        <v>807</v>
      </c>
      <c r="I1073" s="159" t="s">
        <v>1673</v>
      </c>
      <c r="J1073" s="160" t="s">
        <v>301</v>
      </c>
    </row>
    <row r="1074" spans="1:10">
      <c r="A1074" s="155">
        <v>227</v>
      </c>
      <c r="B1074" s="167">
        <v>17405</v>
      </c>
      <c r="C1074" s="167" t="str">
        <f t="shared" si="16"/>
        <v>17405N01</v>
      </c>
      <c r="D1074" s="158" t="s">
        <v>2766</v>
      </c>
      <c r="E1074" s="157">
        <v>35</v>
      </c>
      <c r="F1074" s="157">
        <v>0</v>
      </c>
      <c r="G1074" s="157" t="s">
        <v>1626</v>
      </c>
      <c r="H1074" s="158" t="s">
        <v>807</v>
      </c>
      <c r="I1074" s="159" t="s">
        <v>1627</v>
      </c>
      <c r="J1074" s="160" t="s">
        <v>451</v>
      </c>
    </row>
    <row r="1075" spans="1:10">
      <c r="A1075" s="155">
        <v>228</v>
      </c>
      <c r="B1075" s="167">
        <v>17405</v>
      </c>
      <c r="C1075" s="167" t="str">
        <f t="shared" si="16"/>
        <v>17405N02</v>
      </c>
      <c r="D1075" s="158" t="s">
        <v>2767</v>
      </c>
      <c r="E1075" s="157">
        <v>35</v>
      </c>
      <c r="F1075" s="157">
        <v>0</v>
      </c>
      <c r="G1075" s="157" t="s">
        <v>1626</v>
      </c>
      <c r="H1075" s="158" t="s">
        <v>807</v>
      </c>
      <c r="I1075" s="159" t="s">
        <v>1627</v>
      </c>
      <c r="J1075" s="160" t="s">
        <v>451</v>
      </c>
    </row>
    <row r="1076" spans="1:10">
      <c r="A1076" s="155">
        <v>1</v>
      </c>
      <c r="B1076" s="167">
        <v>23211</v>
      </c>
      <c r="C1076" s="167" t="str">
        <f t="shared" si="16"/>
        <v>23211N01</v>
      </c>
      <c r="D1076" s="158" t="s">
        <v>2768</v>
      </c>
      <c r="E1076" s="157">
        <v>30</v>
      </c>
      <c r="F1076" s="157">
        <v>0</v>
      </c>
      <c r="G1076" s="157" t="s">
        <v>1626</v>
      </c>
      <c r="H1076" s="158" t="s">
        <v>604</v>
      </c>
      <c r="I1076" s="159" t="s">
        <v>1627</v>
      </c>
      <c r="J1076" s="160" t="s">
        <v>451</v>
      </c>
    </row>
    <row r="1077" spans="1:10">
      <c r="A1077" s="155">
        <v>4</v>
      </c>
      <c r="B1077" s="167">
        <v>23153</v>
      </c>
      <c r="C1077" s="167" t="str">
        <f t="shared" si="16"/>
        <v>23153N01</v>
      </c>
      <c r="D1077" s="158" t="s">
        <v>2769</v>
      </c>
      <c r="E1077" s="157">
        <v>30</v>
      </c>
      <c r="F1077" s="157">
        <v>0</v>
      </c>
      <c r="G1077" s="157" t="s">
        <v>1626</v>
      </c>
      <c r="H1077" s="158" t="s">
        <v>651</v>
      </c>
      <c r="I1077" s="159" t="s">
        <v>1638</v>
      </c>
      <c r="J1077" s="160" t="s">
        <v>451</v>
      </c>
    </row>
    <row r="1078" spans="1:10">
      <c r="A1078" s="155">
        <v>6</v>
      </c>
      <c r="B1078" s="167">
        <v>23311</v>
      </c>
      <c r="C1078" s="167" t="str">
        <f t="shared" si="16"/>
        <v>23311N01</v>
      </c>
      <c r="D1078" s="158" t="s">
        <v>2770</v>
      </c>
      <c r="E1078" s="157">
        <v>45</v>
      </c>
      <c r="F1078" s="157">
        <v>0</v>
      </c>
      <c r="G1078" s="157" t="s">
        <v>1626</v>
      </c>
      <c r="H1078" s="158" t="s">
        <v>668</v>
      </c>
      <c r="I1078" s="159" t="s">
        <v>1650</v>
      </c>
      <c r="J1078" s="160" t="s">
        <v>3346</v>
      </c>
    </row>
    <row r="1079" spans="1:10">
      <c r="A1079" s="155">
        <v>7</v>
      </c>
      <c r="B1079" s="167">
        <v>23245</v>
      </c>
      <c r="C1079" s="167" t="str">
        <f t="shared" si="16"/>
        <v>23245N01</v>
      </c>
      <c r="D1079" s="158" t="s">
        <v>2771</v>
      </c>
      <c r="E1079" s="157">
        <v>30</v>
      </c>
      <c r="F1079" s="157">
        <v>0</v>
      </c>
      <c r="G1079" s="157" t="s">
        <v>1626</v>
      </c>
      <c r="H1079" s="158" t="s">
        <v>851</v>
      </c>
      <c r="I1079" s="159" t="s">
        <v>1673</v>
      </c>
      <c r="J1079" s="160" t="s">
        <v>451</v>
      </c>
    </row>
    <row r="1080" spans="1:10" ht="25.5">
      <c r="A1080" s="155">
        <v>8</v>
      </c>
      <c r="B1080" s="167">
        <v>23307</v>
      </c>
      <c r="C1080" s="167" t="str">
        <f t="shared" si="16"/>
        <v>23307N01</v>
      </c>
      <c r="D1080" s="158" t="s">
        <v>2772</v>
      </c>
      <c r="E1080" s="157">
        <v>40</v>
      </c>
      <c r="F1080" s="157">
        <v>0</v>
      </c>
      <c r="G1080" s="157" t="s">
        <v>1626</v>
      </c>
      <c r="H1080" s="158" t="s">
        <v>747</v>
      </c>
      <c r="I1080" s="159" t="s">
        <v>1627</v>
      </c>
      <c r="J1080" s="160" t="s">
        <v>451</v>
      </c>
    </row>
    <row r="1081" spans="1:10">
      <c r="A1081" s="155">
        <v>9</v>
      </c>
      <c r="B1081" s="167">
        <v>23115</v>
      </c>
      <c r="C1081" s="167" t="str">
        <f t="shared" si="16"/>
        <v>23115N01</v>
      </c>
      <c r="D1081" s="158" t="s">
        <v>2773</v>
      </c>
      <c r="E1081" s="157">
        <v>40</v>
      </c>
      <c r="F1081" s="157">
        <v>0</v>
      </c>
      <c r="G1081" s="157" t="s">
        <v>1626</v>
      </c>
      <c r="H1081" s="158" t="s">
        <v>773</v>
      </c>
      <c r="I1081" s="159" t="s">
        <v>1627</v>
      </c>
      <c r="J1081" s="160" t="s">
        <v>451</v>
      </c>
    </row>
    <row r="1082" spans="1:10" ht="25.5">
      <c r="A1082" s="155">
        <v>10</v>
      </c>
      <c r="B1082" s="167">
        <v>23127</v>
      </c>
      <c r="C1082" s="167" t="str">
        <f t="shared" si="16"/>
        <v>23127N01</v>
      </c>
      <c r="D1082" s="158" t="s">
        <v>2774</v>
      </c>
      <c r="E1082" s="157">
        <v>45</v>
      </c>
      <c r="F1082" s="157">
        <v>0</v>
      </c>
      <c r="G1082" s="157" t="s">
        <v>1626</v>
      </c>
      <c r="H1082" s="158" t="s">
        <v>859</v>
      </c>
      <c r="I1082" s="159" t="s">
        <v>1627</v>
      </c>
      <c r="J1082" s="160" t="s">
        <v>451</v>
      </c>
    </row>
    <row r="1083" spans="1:10" ht="25.5">
      <c r="A1083" s="155">
        <v>11</v>
      </c>
      <c r="B1083" s="167">
        <v>23127</v>
      </c>
      <c r="C1083" s="167" t="str">
        <f t="shared" si="16"/>
        <v>23127N02</v>
      </c>
      <c r="D1083" s="158" t="s">
        <v>2775</v>
      </c>
      <c r="E1083" s="157">
        <v>45</v>
      </c>
      <c r="F1083" s="157">
        <v>0</v>
      </c>
      <c r="G1083" s="157" t="s">
        <v>1626</v>
      </c>
      <c r="H1083" s="158" t="s">
        <v>859</v>
      </c>
      <c r="I1083" s="159" t="s">
        <v>1627</v>
      </c>
      <c r="J1083" s="160" t="s">
        <v>451</v>
      </c>
    </row>
    <row r="1084" spans="1:10" s="68" customFormat="1" ht="25.5">
      <c r="A1084" s="155">
        <v>12</v>
      </c>
      <c r="B1084" s="167">
        <v>23127</v>
      </c>
      <c r="C1084" s="167" t="str">
        <f t="shared" si="16"/>
        <v>23127N03</v>
      </c>
      <c r="D1084" s="158" t="s">
        <v>2776</v>
      </c>
      <c r="E1084" s="157">
        <v>45</v>
      </c>
      <c r="F1084" s="157">
        <v>0</v>
      </c>
      <c r="G1084" s="157" t="s">
        <v>1626</v>
      </c>
      <c r="H1084" s="158" t="s">
        <v>774</v>
      </c>
      <c r="I1084" s="159" t="s">
        <v>1627</v>
      </c>
      <c r="J1084" s="160" t="s">
        <v>451</v>
      </c>
    </row>
    <row r="1085" spans="1:10" ht="25.5">
      <c r="A1085" s="155">
        <v>13</v>
      </c>
      <c r="B1085" s="167">
        <v>23127</v>
      </c>
      <c r="C1085" s="167" t="str">
        <f t="shared" si="16"/>
        <v>23127N04</v>
      </c>
      <c r="D1085" s="158" t="s">
        <v>2777</v>
      </c>
      <c r="E1085" s="157">
        <v>45</v>
      </c>
      <c r="F1085" s="157">
        <v>0</v>
      </c>
      <c r="G1085" s="157" t="s">
        <v>1626</v>
      </c>
      <c r="H1085" s="158" t="s">
        <v>774</v>
      </c>
      <c r="I1085" s="159" t="s">
        <v>1627</v>
      </c>
      <c r="J1085" s="160" t="s">
        <v>451</v>
      </c>
    </row>
    <row r="1086" spans="1:10" ht="25.5">
      <c r="A1086" s="155">
        <v>14</v>
      </c>
      <c r="B1086" s="167">
        <v>23127</v>
      </c>
      <c r="C1086" s="167" t="str">
        <f t="shared" si="16"/>
        <v>23127N05</v>
      </c>
      <c r="D1086" s="158" t="s">
        <v>2778</v>
      </c>
      <c r="E1086" s="157">
        <v>45</v>
      </c>
      <c r="F1086" s="157">
        <v>0</v>
      </c>
      <c r="G1086" s="157" t="s">
        <v>1626</v>
      </c>
      <c r="H1086" s="158" t="s">
        <v>774</v>
      </c>
      <c r="I1086" s="159" t="s">
        <v>1627</v>
      </c>
      <c r="J1086" s="160" t="s">
        <v>451</v>
      </c>
    </row>
    <row r="1087" spans="1:10" ht="25.5">
      <c r="A1087" s="155">
        <v>15</v>
      </c>
      <c r="B1087" s="167">
        <v>23127</v>
      </c>
      <c r="C1087" s="167" t="str">
        <f t="shared" si="16"/>
        <v>23127N06</v>
      </c>
      <c r="D1087" s="158" t="s">
        <v>2779</v>
      </c>
      <c r="E1087" s="157">
        <v>45</v>
      </c>
      <c r="F1087" s="157">
        <v>0</v>
      </c>
      <c r="G1087" s="157" t="s">
        <v>1626</v>
      </c>
      <c r="H1087" s="158" t="s">
        <v>771</v>
      </c>
      <c r="I1087" s="159" t="s">
        <v>1627</v>
      </c>
      <c r="J1087" s="160" t="s">
        <v>451</v>
      </c>
    </row>
    <row r="1088" spans="1:10" ht="25.5">
      <c r="A1088" s="155">
        <v>16</v>
      </c>
      <c r="B1088" s="167">
        <v>23209</v>
      </c>
      <c r="C1088" s="167" t="str">
        <f t="shared" si="16"/>
        <v>23209N01</v>
      </c>
      <c r="D1088" s="158" t="s">
        <v>2780</v>
      </c>
      <c r="E1088" s="157">
        <v>40</v>
      </c>
      <c r="F1088" s="157">
        <v>0</v>
      </c>
      <c r="G1088" s="157" t="s">
        <v>1626</v>
      </c>
      <c r="H1088" s="158" t="s">
        <v>840</v>
      </c>
      <c r="I1088" s="159" t="s">
        <v>1627</v>
      </c>
      <c r="J1088" s="160" t="s">
        <v>451</v>
      </c>
    </row>
    <row r="1089" spans="1:10" ht="25.5">
      <c r="A1089" s="155">
        <v>17</v>
      </c>
      <c r="B1089" s="167">
        <v>23243</v>
      </c>
      <c r="C1089" s="167" t="str">
        <f t="shared" si="16"/>
        <v>23243N01</v>
      </c>
      <c r="D1089" s="158" t="s">
        <v>2781</v>
      </c>
      <c r="E1089" s="157">
        <v>40</v>
      </c>
      <c r="F1089" s="157">
        <v>0</v>
      </c>
      <c r="G1089" s="157" t="s">
        <v>1626</v>
      </c>
      <c r="H1089" s="158" t="s">
        <v>2782</v>
      </c>
      <c r="I1089" s="159" t="s">
        <v>1627</v>
      </c>
      <c r="J1089" s="160" t="s">
        <v>451</v>
      </c>
    </row>
    <row r="1090" spans="1:10" ht="25.5">
      <c r="A1090" s="155">
        <v>18</v>
      </c>
      <c r="B1090" s="167">
        <v>23316</v>
      </c>
      <c r="C1090" s="167" t="str">
        <f t="shared" ref="C1090:C1153" si="17">B1090&amp;LEFT(RIGHT(D1090,4),3)</f>
        <v>23316N01</v>
      </c>
      <c r="D1090" s="158" t="s">
        <v>2783</v>
      </c>
      <c r="E1090" s="157">
        <v>40</v>
      </c>
      <c r="F1090" s="157">
        <v>0</v>
      </c>
      <c r="G1090" s="157" t="s">
        <v>1626</v>
      </c>
      <c r="H1090" s="158" t="s">
        <v>827</v>
      </c>
      <c r="I1090" s="159" t="s">
        <v>1627</v>
      </c>
      <c r="J1090" s="160" t="s">
        <v>451</v>
      </c>
    </row>
    <row r="1091" spans="1:10">
      <c r="A1091" s="155">
        <v>19</v>
      </c>
      <c r="B1091" s="167">
        <v>23120</v>
      </c>
      <c r="C1091" s="167" t="str">
        <f t="shared" si="17"/>
        <v>23120N01</v>
      </c>
      <c r="D1091" s="158" t="s">
        <v>2784</v>
      </c>
      <c r="E1091" s="157">
        <v>40</v>
      </c>
      <c r="F1091" s="157">
        <v>0</v>
      </c>
      <c r="G1091" s="157" t="s">
        <v>1626</v>
      </c>
      <c r="H1091" s="158" t="s">
        <v>651</v>
      </c>
      <c r="I1091" s="159" t="s">
        <v>1627</v>
      </c>
      <c r="J1091" s="160" t="s">
        <v>451</v>
      </c>
    </row>
    <row r="1092" spans="1:10" ht="25.5">
      <c r="A1092" s="155">
        <v>20</v>
      </c>
      <c r="B1092" s="167">
        <v>23140</v>
      </c>
      <c r="C1092" s="167" t="str">
        <f t="shared" si="17"/>
        <v>23140N01</v>
      </c>
      <c r="D1092" s="158" t="s">
        <v>2785</v>
      </c>
      <c r="E1092" s="157">
        <v>30</v>
      </c>
      <c r="F1092" s="157">
        <v>0</v>
      </c>
      <c r="G1092" s="157" t="s">
        <v>1626</v>
      </c>
      <c r="H1092" s="158" t="s">
        <v>774</v>
      </c>
      <c r="I1092" s="159" t="s">
        <v>1627</v>
      </c>
      <c r="J1092" s="160" t="s">
        <v>334</v>
      </c>
    </row>
    <row r="1093" spans="1:10" ht="25.5">
      <c r="A1093" s="155">
        <v>21</v>
      </c>
      <c r="B1093" s="167">
        <v>23141</v>
      </c>
      <c r="C1093" s="167" t="str">
        <f t="shared" si="17"/>
        <v>23141N01</v>
      </c>
      <c r="D1093" s="158" t="s">
        <v>2786</v>
      </c>
      <c r="E1093" s="157">
        <v>40</v>
      </c>
      <c r="F1093" s="157">
        <v>0</v>
      </c>
      <c r="G1093" s="157" t="s">
        <v>1626</v>
      </c>
      <c r="H1093" s="158" t="s">
        <v>774</v>
      </c>
      <c r="I1093" s="159" t="s">
        <v>1627</v>
      </c>
      <c r="J1093" s="160" t="s">
        <v>451</v>
      </c>
    </row>
    <row r="1094" spans="1:10">
      <c r="A1094" s="155">
        <v>22</v>
      </c>
      <c r="B1094" s="167">
        <v>23226</v>
      </c>
      <c r="C1094" s="167" t="str">
        <f t="shared" si="17"/>
        <v>23226N01</v>
      </c>
      <c r="D1094" s="158" t="s">
        <v>2787</v>
      </c>
      <c r="E1094" s="157">
        <v>40</v>
      </c>
      <c r="F1094" s="157">
        <v>0</v>
      </c>
      <c r="G1094" s="157" t="s">
        <v>1626</v>
      </c>
      <c r="H1094" s="158" t="s">
        <v>851</v>
      </c>
      <c r="I1094" s="159" t="s">
        <v>1627</v>
      </c>
      <c r="J1094" s="160" t="s">
        <v>451</v>
      </c>
    </row>
    <row r="1095" spans="1:10" s="68" customFormat="1">
      <c r="A1095" s="155">
        <v>25</v>
      </c>
      <c r="B1095" s="167">
        <v>23318</v>
      </c>
      <c r="C1095" s="167" t="str">
        <f t="shared" si="17"/>
        <v>23318N01</v>
      </c>
      <c r="D1095" s="158" t="s">
        <v>2788</v>
      </c>
      <c r="E1095" s="157">
        <v>30</v>
      </c>
      <c r="F1095" s="157">
        <v>0</v>
      </c>
      <c r="G1095" s="157" t="s">
        <v>1626</v>
      </c>
      <c r="H1095" s="158" t="s">
        <v>2789</v>
      </c>
      <c r="I1095" s="159" t="s">
        <v>1627</v>
      </c>
      <c r="J1095" s="160" t="s">
        <v>451</v>
      </c>
    </row>
    <row r="1096" spans="1:10" ht="25.5">
      <c r="A1096" s="155">
        <v>27</v>
      </c>
      <c r="B1096" s="167">
        <v>23102</v>
      </c>
      <c r="C1096" s="167" t="str">
        <f t="shared" si="17"/>
        <v>23102N01</v>
      </c>
      <c r="D1096" s="158" t="s">
        <v>2790</v>
      </c>
      <c r="E1096" s="157">
        <v>45</v>
      </c>
      <c r="F1096" s="157">
        <v>0</v>
      </c>
      <c r="G1096" s="157" t="s">
        <v>1626</v>
      </c>
      <c r="H1096" s="158" t="s">
        <v>859</v>
      </c>
      <c r="I1096" s="159" t="s">
        <v>1627</v>
      </c>
      <c r="J1096" s="160" t="s">
        <v>553</v>
      </c>
    </row>
    <row r="1097" spans="1:10" ht="25.5">
      <c r="A1097" s="155">
        <v>1</v>
      </c>
      <c r="B1097" s="167">
        <v>18404</v>
      </c>
      <c r="C1097" s="167" t="str">
        <f t="shared" si="17"/>
        <v>18404N01</v>
      </c>
      <c r="D1097" s="158" t="s">
        <v>2791</v>
      </c>
      <c r="E1097" s="157">
        <v>45</v>
      </c>
      <c r="F1097" s="157">
        <v>0</v>
      </c>
      <c r="G1097" s="157" t="s">
        <v>1626</v>
      </c>
      <c r="H1097" s="158" t="s">
        <v>610</v>
      </c>
      <c r="I1097" s="159" t="s">
        <v>1627</v>
      </c>
      <c r="J1097" s="160" t="s">
        <v>451</v>
      </c>
    </row>
    <row r="1098" spans="1:10" ht="25.5">
      <c r="A1098" s="155">
        <v>2</v>
      </c>
      <c r="B1098" s="167">
        <v>18404</v>
      </c>
      <c r="C1098" s="167" t="str">
        <f t="shared" si="17"/>
        <v>18404N03</v>
      </c>
      <c r="D1098" s="158" t="s">
        <v>2792</v>
      </c>
      <c r="E1098" s="157">
        <v>45</v>
      </c>
      <c r="F1098" s="157">
        <v>0</v>
      </c>
      <c r="G1098" s="157" t="s">
        <v>1626</v>
      </c>
      <c r="H1098" s="158" t="s">
        <v>2793</v>
      </c>
      <c r="I1098" s="159" t="s">
        <v>1627</v>
      </c>
      <c r="J1098" s="160" t="s">
        <v>553</v>
      </c>
    </row>
    <row r="1099" spans="1:10">
      <c r="A1099" s="155">
        <v>3</v>
      </c>
      <c r="B1099" s="167">
        <v>18405</v>
      </c>
      <c r="C1099" s="167" t="str">
        <f t="shared" si="17"/>
        <v>18405N01</v>
      </c>
      <c r="D1099" s="158" t="s">
        <v>2794</v>
      </c>
      <c r="E1099" s="157">
        <v>45</v>
      </c>
      <c r="F1099" s="157">
        <v>0</v>
      </c>
      <c r="G1099" s="157" t="s">
        <v>1626</v>
      </c>
      <c r="H1099" s="158" t="s">
        <v>2795</v>
      </c>
      <c r="I1099" s="159" t="s">
        <v>1627</v>
      </c>
      <c r="J1099" s="160" t="s">
        <v>553</v>
      </c>
    </row>
    <row r="1100" spans="1:10" ht="25.5">
      <c r="A1100" s="155">
        <v>4</v>
      </c>
      <c r="B1100" s="167">
        <v>18405</v>
      </c>
      <c r="C1100" s="167" t="str">
        <f t="shared" si="17"/>
        <v>18405N02</v>
      </c>
      <c r="D1100" s="158" t="s">
        <v>2796</v>
      </c>
      <c r="E1100" s="157">
        <v>45</v>
      </c>
      <c r="F1100" s="157">
        <v>0</v>
      </c>
      <c r="G1100" s="157" t="s">
        <v>1626</v>
      </c>
      <c r="H1100" s="158" t="s">
        <v>2797</v>
      </c>
      <c r="I1100" s="159" t="s">
        <v>1627</v>
      </c>
      <c r="J1100" s="160" t="s">
        <v>553</v>
      </c>
    </row>
    <row r="1101" spans="1:10" ht="25.5">
      <c r="A1101" s="155">
        <v>5</v>
      </c>
      <c r="B1101" s="167">
        <v>18405</v>
      </c>
      <c r="C1101" s="167" t="str">
        <f t="shared" si="17"/>
        <v>18405N03</v>
      </c>
      <c r="D1101" s="158" t="s">
        <v>2798</v>
      </c>
      <c r="E1101" s="157">
        <v>45</v>
      </c>
      <c r="F1101" s="157">
        <v>0</v>
      </c>
      <c r="G1101" s="157" t="s">
        <v>1626</v>
      </c>
      <c r="H1101" s="158" t="s">
        <v>2799</v>
      </c>
      <c r="I1101" s="159" t="s">
        <v>1627</v>
      </c>
      <c r="J1101" s="160" t="s">
        <v>553</v>
      </c>
    </row>
    <row r="1102" spans="1:10" ht="25.5">
      <c r="A1102" s="155">
        <v>6</v>
      </c>
      <c r="B1102" s="167">
        <v>18405</v>
      </c>
      <c r="C1102" s="167" t="str">
        <f t="shared" si="17"/>
        <v>18405N04</v>
      </c>
      <c r="D1102" s="158" t="s">
        <v>2800</v>
      </c>
      <c r="E1102" s="157">
        <v>45</v>
      </c>
      <c r="F1102" s="157">
        <v>0</v>
      </c>
      <c r="G1102" s="157" t="s">
        <v>1626</v>
      </c>
      <c r="H1102" s="158" t="s">
        <v>2799</v>
      </c>
      <c r="I1102" s="159" t="s">
        <v>1627</v>
      </c>
      <c r="J1102" s="160" t="s">
        <v>553</v>
      </c>
    </row>
    <row r="1103" spans="1:10" ht="25.5">
      <c r="A1103" s="155">
        <v>7</v>
      </c>
      <c r="B1103" s="167">
        <v>18101</v>
      </c>
      <c r="C1103" s="167" t="str">
        <f t="shared" si="17"/>
        <v>18101N01</v>
      </c>
      <c r="D1103" s="158" t="s">
        <v>2801</v>
      </c>
      <c r="E1103" s="157">
        <v>20</v>
      </c>
      <c r="F1103" s="157">
        <v>0</v>
      </c>
      <c r="G1103" s="157" t="s">
        <v>1626</v>
      </c>
      <c r="H1103" s="158" t="s">
        <v>877</v>
      </c>
      <c r="I1103" s="159" t="s">
        <v>2724</v>
      </c>
      <c r="J1103" s="160" t="s">
        <v>3347</v>
      </c>
    </row>
    <row r="1104" spans="1:10" ht="25.5">
      <c r="A1104" s="155">
        <v>8</v>
      </c>
      <c r="B1104" s="167">
        <v>18304</v>
      </c>
      <c r="C1104" s="167" t="str">
        <f t="shared" si="17"/>
        <v>18304N01</v>
      </c>
      <c r="D1104" s="158" t="s">
        <v>2802</v>
      </c>
      <c r="E1104" s="157">
        <v>45</v>
      </c>
      <c r="F1104" s="157">
        <v>0</v>
      </c>
      <c r="G1104" s="157" t="s">
        <v>1626</v>
      </c>
      <c r="H1104" s="158" t="s">
        <v>690</v>
      </c>
      <c r="I1104" s="159" t="s">
        <v>1627</v>
      </c>
      <c r="J1104" s="160" t="s">
        <v>553</v>
      </c>
    </row>
    <row r="1105" spans="1:10">
      <c r="A1105" s="155">
        <v>9</v>
      </c>
      <c r="B1105" s="167">
        <v>18304</v>
      </c>
      <c r="C1105" s="167" t="str">
        <f t="shared" si="17"/>
        <v>18304N02</v>
      </c>
      <c r="D1105" s="158" t="s">
        <v>2803</v>
      </c>
      <c r="E1105" s="157">
        <v>45</v>
      </c>
      <c r="F1105" s="157">
        <v>0</v>
      </c>
      <c r="G1105" s="157" t="s">
        <v>1626</v>
      </c>
      <c r="H1105" s="158" t="s">
        <v>692</v>
      </c>
      <c r="I1105" s="159" t="s">
        <v>1627</v>
      </c>
      <c r="J1105" s="160" t="s">
        <v>553</v>
      </c>
    </row>
    <row r="1106" spans="1:10" s="68" customFormat="1">
      <c r="A1106" s="155">
        <v>10</v>
      </c>
      <c r="B1106" s="167">
        <v>18304</v>
      </c>
      <c r="C1106" s="167" t="str">
        <f t="shared" si="17"/>
        <v>18304N03</v>
      </c>
      <c r="D1106" s="158" t="s">
        <v>2804</v>
      </c>
      <c r="E1106" s="157">
        <v>50</v>
      </c>
      <c r="F1106" s="157">
        <v>0</v>
      </c>
      <c r="G1106" s="157" t="s">
        <v>1626</v>
      </c>
      <c r="H1106" s="158" t="s">
        <v>692</v>
      </c>
      <c r="I1106" s="159" t="s">
        <v>1675</v>
      </c>
      <c r="J1106" s="160" t="s">
        <v>3346</v>
      </c>
    </row>
    <row r="1107" spans="1:10">
      <c r="A1107" s="155">
        <v>11</v>
      </c>
      <c r="B1107" s="167">
        <v>18304</v>
      </c>
      <c r="C1107" s="167" t="str">
        <f t="shared" si="17"/>
        <v>18304N04</v>
      </c>
      <c r="D1107" s="158" t="s">
        <v>2805</v>
      </c>
      <c r="E1107" s="157">
        <v>50</v>
      </c>
      <c r="F1107" s="157">
        <v>0</v>
      </c>
      <c r="G1107" s="157" t="s">
        <v>1626</v>
      </c>
      <c r="H1107" s="158" t="s">
        <v>692</v>
      </c>
      <c r="I1107" s="159" t="s">
        <v>1675</v>
      </c>
      <c r="J1107" s="160" t="s">
        <v>3346</v>
      </c>
    </row>
    <row r="1108" spans="1:10">
      <c r="A1108" s="155">
        <v>12</v>
      </c>
      <c r="B1108" s="167">
        <v>18304</v>
      </c>
      <c r="C1108" s="167" t="str">
        <f t="shared" si="17"/>
        <v>18304N05</v>
      </c>
      <c r="D1108" s="158" t="s">
        <v>2806</v>
      </c>
      <c r="E1108" s="157">
        <v>50</v>
      </c>
      <c r="F1108" s="157">
        <v>0</v>
      </c>
      <c r="G1108" s="157" t="s">
        <v>1626</v>
      </c>
      <c r="H1108" s="158" t="s">
        <v>692</v>
      </c>
      <c r="I1108" s="159" t="s">
        <v>1675</v>
      </c>
      <c r="J1108" s="160" t="s">
        <v>3346</v>
      </c>
    </row>
    <row r="1109" spans="1:10" ht="25.5">
      <c r="A1109" s="155">
        <v>13</v>
      </c>
      <c r="B1109" s="167">
        <v>18304</v>
      </c>
      <c r="C1109" s="167" t="str">
        <f t="shared" si="17"/>
        <v>18304N06</v>
      </c>
      <c r="D1109" s="158" t="s">
        <v>2807</v>
      </c>
      <c r="E1109" s="157">
        <v>50</v>
      </c>
      <c r="F1109" s="157">
        <v>0</v>
      </c>
      <c r="G1109" s="157" t="s">
        <v>1626</v>
      </c>
      <c r="H1109" s="158" t="s">
        <v>690</v>
      </c>
      <c r="I1109" s="159" t="s">
        <v>1675</v>
      </c>
      <c r="J1109" s="160" t="s">
        <v>3346</v>
      </c>
    </row>
    <row r="1110" spans="1:10" ht="25.5">
      <c r="A1110" s="155">
        <v>14</v>
      </c>
      <c r="B1110" s="167">
        <v>18304</v>
      </c>
      <c r="C1110" s="167" t="str">
        <f t="shared" si="17"/>
        <v>18304N07</v>
      </c>
      <c r="D1110" s="158" t="s">
        <v>2808</v>
      </c>
      <c r="E1110" s="157">
        <v>50</v>
      </c>
      <c r="F1110" s="157">
        <v>0</v>
      </c>
      <c r="G1110" s="157" t="s">
        <v>1626</v>
      </c>
      <c r="H1110" s="158" t="s">
        <v>690</v>
      </c>
      <c r="I1110" s="159" t="s">
        <v>1675</v>
      </c>
      <c r="J1110" s="160" t="s">
        <v>3346</v>
      </c>
    </row>
    <row r="1111" spans="1:10">
      <c r="A1111" s="155">
        <v>15</v>
      </c>
      <c r="B1111" s="167">
        <v>18304</v>
      </c>
      <c r="C1111" s="167" t="str">
        <f t="shared" si="17"/>
        <v>18304N08</v>
      </c>
      <c r="D1111" s="158" t="s">
        <v>2809</v>
      </c>
      <c r="E1111" s="157">
        <v>50</v>
      </c>
      <c r="F1111" s="157">
        <v>0</v>
      </c>
      <c r="G1111" s="157" t="s">
        <v>1626</v>
      </c>
      <c r="H1111" s="158" t="s">
        <v>691</v>
      </c>
      <c r="I1111" s="159" t="s">
        <v>1675</v>
      </c>
      <c r="J1111" s="160" t="s">
        <v>3346</v>
      </c>
    </row>
    <row r="1112" spans="1:10">
      <c r="A1112" s="155">
        <v>16</v>
      </c>
      <c r="B1112" s="167">
        <v>18304</v>
      </c>
      <c r="C1112" s="167" t="str">
        <f t="shared" si="17"/>
        <v>18304N09</v>
      </c>
      <c r="D1112" s="158" t="s">
        <v>2810</v>
      </c>
      <c r="E1112" s="157">
        <v>50</v>
      </c>
      <c r="F1112" s="157">
        <v>0</v>
      </c>
      <c r="G1112" s="157" t="s">
        <v>1626</v>
      </c>
      <c r="H1112" s="158"/>
      <c r="I1112" s="159" t="s">
        <v>1675</v>
      </c>
      <c r="J1112" s="160" t="s">
        <v>3346</v>
      </c>
    </row>
    <row r="1113" spans="1:10">
      <c r="A1113" s="155">
        <v>17</v>
      </c>
      <c r="B1113" s="167">
        <v>18304</v>
      </c>
      <c r="C1113" s="167" t="str">
        <f t="shared" si="17"/>
        <v>18304N10</v>
      </c>
      <c r="D1113" s="158" t="s">
        <v>2811</v>
      </c>
      <c r="E1113" s="157">
        <v>50</v>
      </c>
      <c r="F1113" s="157">
        <v>0</v>
      </c>
      <c r="G1113" s="157" t="s">
        <v>1626</v>
      </c>
      <c r="H1113" s="158" t="s">
        <v>691</v>
      </c>
      <c r="I1113" s="159" t="s">
        <v>1675</v>
      </c>
      <c r="J1113" s="160" t="s">
        <v>3346</v>
      </c>
    </row>
    <row r="1114" spans="1:10" ht="25.5">
      <c r="A1114" s="155">
        <v>18</v>
      </c>
      <c r="B1114" s="167">
        <v>18304</v>
      </c>
      <c r="C1114" s="167" t="str">
        <f t="shared" si="17"/>
        <v>18304N11</v>
      </c>
      <c r="D1114" s="158" t="s">
        <v>2812</v>
      </c>
      <c r="E1114" s="157">
        <v>50</v>
      </c>
      <c r="F1114" s="157">
        <v>0</v>
      </c>
      <c r="G1114" s="157" t="s">
        <v>1626</v>
      </c>
      <c r="H1114" s="158" t="s">
        <v>690</v>
      </c>
      <c r="I1114" s="159" t="s">
        <v>1675</v>
      </c>
      <c r="J1114" s="160" t="s">
        <v>3346</v>
      </c>
    </row>
    <row r="1115" spans="1:10" ht="25.5">
      <c r="A1115" s="155">
        <v>19</v>
      </c>
      <c r="B1115" s="167">
        <v>18504</v>
      </c>
      <c r="C1115" s="167" t="str">
        <f t="shared" si="17"/>
        <v>18504N01</v>
      </c>
      <c r="D1115" s="158" t="s">
        <v>2813</v>
      </c>
      <c r="E1115" s="157">
        <v>45</v>
      </c>
      <c r="F1115" s="157">
        <v>0</v>
      </c>
      <c r="G1115" s="157" t="s">
        <v>1626</v>
      </c>
      <c r="H1115" s="158" t="s">
        <v>842</v>
      </c>
      <c r="I1115" s="159" t="s">
        <v>1644</v>
      </c>
      <c r="J1115" s="160" t="s">
        <v>553</v>
      </c>
    </row>
    <row r="1116" spans="1:10">
      <c r="A1116" s="155">
        <v>23</v>
      </c>
      <c r="B1116" s="167">
        <v>18504</v>
      </c>
      <c r="C1116" s="167" t="str">
        <f t="shared" si="17"/>
        <v>18504N02</v>
      </c>
      <c r="D1116" s="158" t="s">
        <v>2814</v>
      </c>
      <c r="E1116" s="157">
        <v>45</v>
      </c>
      <c r="F1116" s="157">
        <v>0</v>
      </c>
      <c r="G1116" s="157" t="s">
        <v>1626</v>
      </c>
      <c r="H1116" s="158" t="s">
        <v>843</v>
      </c>
      <c r="I1116" s="159" t="s">
        <v>1644</v>
      </c>
      <c r="J1116" s="160" t="s">
        <v>553</v>
      </c>
    </row>
    <row r="1117" spans="1:10" s="68" customFormat="1">
      <c r="A1117" s="155">
        <v>27</v>
      </c>
      <c r="B1117" s="167">
        <v>18504</v>
      </c>
      <c r="C1117" s="167" t="str">
        <f t="shared" si="17"/>
        <v>18504N03</v>
      </c>
      <c r="D1117" s="158" t="s">
        <v>2815</v>
      </c>
      <c r="E1117" s="157">
        <v>45</v>
      </c>
      <c r="F1117" s="157">
        <v>0</v>
      </c>
      <c r="G1117" s="157" t="s">
        <v>1626</v>
      </c>
      <c r="H1117" s="158" t="s">
        <v>843</v>
      </c>
      <c r="I1117" s="159" t="s">
        <v>1644</v>
      </c>
      <c r="J1117" s="160" t="s">
        <v>553</v>
      </c>
    </row>
    <row r="1118" spans="1:10" ht="25.5">
      <c r="A1118" s="155">
        <v>31</v>
      </c>
      <c r="B1118" s="167">
        <v>18504</v>
      </c>
      <c r="C1118" s="167" t="str">
        <f t="shared" si="17"/>
        <v>18504N04</v>
      </c>
      <c r="D1118" s="158" t="s">
        <v>2816</v>
      </c>
      <c r="E1118" s="157">
        <v>45</v>
      </c>
      <c r="F1118" s="157">
        <v>0</v>
      </c>
      <c r="G1118" s="157" t="s">
        <v>1626</v>
      </c>
      <c r="H1118" s="158" t="s">
        <v>842</v>
      </c>
      <c r="I1118" s="159" t="s">
        <v>1644</v>
      </c>
      <c r="J1118" s="160" t="s">
        <v>553</v>
      </c>
    </row>
    <row r="1119" spans="1:10" ht="25.5">
      <c r="A1119" s="155">
        <v>35</v>
      </c>
      <c r="B1119" s="167">
        <v>18504</v>
      </c>
      <c r="C1119" s="167" t="str">
        <f t="shared" si="17"/>
        <v>18504N05</v>
      </c>
      <c r="D1119" s="158" t="s">
        <v>2817</v>
      </c>
      <c r="E1119" s="157">
        <v>45</v>
      </c>
      <c r="F1119" s="157">
        <v>0</v>
      </c>
      <c r="G1119" s="157" t="s">
        <v>1626</v>
      </c>
      <c r="H1119" s="158" t="s">
        <v>842</v>
      </c>
      <c r="I1119" s="159" t="s">
        <v>1644</v>
      </c>
      <c r="J1119" s="160" t="s">
        <v>553</v>
      </c>
    </row>
    <row r="1120" spans="1:10">
      <c r="A1120" s="155">
        <v>39</v>
      </c>
      <c r="B1120" s="167">
        <v>18504</v>
      </c>
      <c r="C1120" s="167" t="str">
        <f t="shared" si="17"/>
        <v>18504N06</v>
      </c>
      <c r="D1120" s="158" t="s">
        <v>2818</v>
      </c>
      <c r="E1120" s="157">
        <v>45</v>
      </c>
      <c r="F1120" s="157">
        <v>0</v>
      </c>
      <c r="G1120" s="157" t="s">
        <v>1626</v>
      </c>
      <c r="H1120" s="158" t="s">
        <v>841</v>
      </c>
      <c r="I1120" s="159" t="s">
        <v>1644</v>
      </c>
      <c r="J1120" s="160" t="s">
        <v>553</v>
      </c>
    </row>
    <row r="1121" spans="1:10">
      <c r="A1121" s="155">
        <v>43</v>
      </c>
      <c r="B1121" s="167">
        <v>18504</v>
      </c>
      <c r="C1121" s="167" t="str">
        <f t="shared" si="17"/>
        <v>18504N07</v>
      </c>
      <c r="D1121" s="158" t="s">
        <v>2819</v>
      </c>
      <c r="E1121" s="157">
        <v>45</v>
      </c>
      <c r="F1121" s="157">
        <v>0</v>
      </c>
      <c r="G1121" s="157" t="s">
        <v>1626</v>
      </c>
      <c r="H1121" s="158" t="s">
        <v>843</v>
      </c>
      <c r="I1121" s="159" t="s">
        <v>1644</v>
      </c>
      <c r="J1121" s="160" t="s">
        <v>553</v>
      </c>
    </row>
    <row r="1122" spans="1:10" ht="25.5">
      <c r="A1122" s="155">
        <v>47</v>
      </c>
      <c r="B1122" s="167">
        <v>18504</v>
      </c>
      <c r="C1122" s="167" t="str">
        <f t="shared" si="17"/>
        <v>18504N08</v>
      </c>
      <c r="D1122" s="158" t="s">
        <v>2820</v>
      </c>
      <c r="E1122" s="157">
        <v>45</v>
      </c>
      <c r="F1122" s="157">
        <v>0</v>
      </c>
      <c r="G1122" s="157" t="s">
        <v>1626</v>
      </c>
      <c r="H1122" s="158" t="s">
        <v>842</v>
      </c>
      <c r="I1122" s="159" t="s">
        <v>1644</v>
      </c>
      <c r="J1122" s="160" t="s">
        <v>553</v>
      </c>
    </row>
    <row r="1123" spans="1:10" ht="25.5">
      <c r="A1123" s="155">
        <v>51</v>
      </c>
      <c r="B1123" s="167">
        <v>18504</v>
      </c>
      <c r="C1123" s="167" t="str">
        <f t="shared" si="17"/>
        <v>18504N09</v>
      </c>
      <c r="D1123" s="158" t="s">
        <v>2821</v>
      </c>
      <c r="E1123" s="157">
        <v>45</v>
      </c>
      <c r="F1123" s="157">
        <v>0</v>
      </c>
      <c r="G1123" s="157" t="s">
        <v>1626</v>
      </c>
      <c r="H1123" s="158" t="s">
        <v>842</v>
      </c>
      <c r="I1123" s="159" t="s">
        <v>1644</v>
      </c>
      <c r="J1123" s="160" t="s">
        <v>553</v>
      </c>
    </row>
    <row r="1124" spans="1:10">
      <c r="A1124" s="155">
        <v>55</v>
      </c>
      <c r="B1124" s="167">
        <v>18504</v>
      </c>
      <c r="C1124" s="167" t="str">
        <f t="shared" si="17"/>
        <v>18504N10</v>
      </c>
      <c r="D1124" s="158" t="s">
        <v>2822</v>
      </c>
      <c r="E1124" s="157">
        <v>45</v>
      </c>
      <c r="F1124" s="157">
        <v>0</v>
      </c>
      <c r="G1124" s="157" t="s">
        <v>1626</v>
      </c>
      <c r="H1124" s="158" t="s">
        <v>841</v>
      </c>
      <c r="I1124" s="159" t="s">
        <v>1644</v>
      </c>
      <c r="J1124" s="160" t="s">
        <v>553</v>
      </c>
    </row>
    <row r="1125" spans="1:10">
      <c r="A1125" s="155">
        <v>59</v>
      </c>
      <c r="B1125" s="167">
        <v>18504</v>
      </c>
      <c r="C1125" s="167" t="str">
        <f t="shared" si="17"/>
        <v>18504N11</v>
      </c>
      <c r="D1125" s="158" t="s">
        <v>2823</v>
      </c>
      <c r="E1125" s="157">
        <v>45</v>
      </c>
      <c r="F1125" s="157">
        <v>0</v>
      </c>
      <c r="G1125" s="157" t="s">
        <v>1626</v>
      </c>
      <c r="H1125" s="158" t="s">
        <v>841</v>
      </c>
      <c r="I1125" s="159" t="s">
        <v>1644</v>
      </c>
      <c r="J1125" s="160" t="s">
        <v>553</v>
      </c>
    </row>
    <row r="1126" spans="1:10">
      <c r="A1126" s="155">
        <v>63</v>
      </c>
      <c r="B1126" s="167">
        <v>18504</v>
      </c>
      <c r="C1126" s="167" t="str">
        <f t="shared" si="17"/>
        <v>18504N12</v>
      </c>
      <c r="D1126" s="158" t="s">
        <v>2824</v>
      </c>
      <c r="E1126" s="157">
        <v>45</v>
      </c>
      <c r="F1126" s="157">
        <v>0</v>
      </c>
      <c r="G1126" s="157" t="s">
        <v>1626</v>
      </c>
      <c r="H1126" s="158" t="s">
        <v>841</v>
      </c>
      <c r="I1126" s="159" t="s">
        <v>1644</v>
      </c>
      <c r="J1126" s="160" t="s">
        <v>553</v>
      </c>
    </row>
    <row r="1127" spans="1:10">
      <c r="A1127" s="155">
        <v>67</v>
      </c>
      <c r="B1127" s="167">
        <v>18504</v>
      </c>
      <c r="C1127" s="167" t="str">
        <f t="shared" si="17"/>
        <v>18504N13</v>
      </c>
      <c r="D1127" s="158" t="s">
        <v>2825</v>
      </c>
      <c r="E1127" s="157">
        <v>45</v>
      </c>
      <c r="F1127" s="157">
        <v>0</v>
      </c>
      <c r="G1127" s="157" t="s">
        <v>1626</v>
      </c>
      <c r="H1127" s="158" t="s">
        <v>841</v>
      </c>
      <c r="I1127" s="159" t="s">
        <v>1644</v>
      </c>
      <c r="J1127" s="160" t="s">
        <v>553</v>
      </c>
    </row>
    <row r="1128" spans="1:10" s="68" customFormat="1">
      <c r="A1128" s="155">
        <v>71</v>
      </c>
      <c r="B1128" s="167">
        <v>18504</v>
      </c>
      <c r="C1128" s="167" t="str">
        <f t="shared" si="17"/>
        <v>18504N14</v>
      </c>
      <c r="D1128" s="158" t="s">
        <v>2826</v>
      </c>
      <c r="E1128" s="157">
        <v>45</v>
      </c>
      <c r="F1128" s="157">
        <v>0</v>
      </c>
      <c r="G1128" s="157" t="s">
        <v>1626</v>
      </c>
      <c r="H1128" s="158" t="s">
        <v>843</v>
      </c>
      <c r="I1128" s="159" t="s">
        <v>1644</v>
      </c>
      <c r="J1128" s="160" t="s">
        <v>553</v>
      </c>
    </row>
    <row r="1129" spans="1:10">
      <c r="A1129" s="155">
        <v>75</v>
      </c>
      <c r="B1129" s="167">
        <v>18504</v>
      </c>
      <c r="C1129" s="167" t="str">
        <f t="shared" si="17"/>
        <v>18504N15</v>
      </c>
      <c r="D1129" s="158" t="s">
        <v>2827</v>
      </c>
      <c r="E1129" s="157">
        <v>45</v>
      </c>
      <c r="F1129" s="157">
        <v>0</v>
      </c>
      <c r="G1129" s="157" t="s">
        <v>1626</v>
      </c>
      <c r="H1129" s="158" t="s">
        <v>841</v>
      </c>
      <c r="I1129" s="159" t="s">
        <v>1644</v>
      </c>
      <c r="J1129" s="160" t="s">
        <v>553</v>
      </c>
    </row>
    <row r="1130" spans="1:10">
      <c r="A1130" s="155">
        <v>79</v>
      </c>
      <c r="B1130" s="167">
        <v>18504</v>
      </c>
      <c r="C1130" s="167" t="str">
        <f t="shared" si="17"/>
        <v>18504N16</v>
      </c>
      <c r="D1130" s="158" t="s">
        <v>2828</v>
      </c>
      <c r="E1130" s="157">
        <v>45</v>
      </c>
      <c r="F1130" s="157">
        <v>0</v>
      </c>
      <c r="G1130" s="157" t="s">
        <v>1626</v>
      </c>
      <c r="H1130" s="158" t="s">
        <v>843</v>
      </c>
      <c r="I1130" s="159" t="s">
        <v>1644</v>
      </c>
      <c r="J1130" s="160" t="s">
        <v>553</v>
      </c>
    </row>
    <row r="1131" spans="1:10" ht="25.5">
      <c r="A1131" s="155">
        <v>83</v>
      </c>
      <c r="B1131" s="167">
        <v>18124</v>
      </c>
      <c r="C1131" s="167" t="str">
        <f t="shared" si="17"/>
        <v>18124N01</v>
      </c>
      <c r="D1131" s="158" t="s">
        <v>2829</v>
      </c>
      <c r="E1131" s="157">
        <v>45</v>
      </c>
      <c r="F1131" s="157">
        <v>0</v>
      </c>
      <c r="G1131" s="157" t="s">
        <v>1626</v>
      </c>
      <c r="H1131" s="158" t="s">
        <v>875</v>
      </c>
      <c r="I1131" s="159" t="s">
        <v>1627</v>
      </c>
      <c r="J1131" s="160" t="s">
        <v>553</v>
      </c>
    </row>
    <row r="1132" spans="1:10">
      <c r="A1132" s="155">
        <v>84</v>
      </c>
      <c r="B1132" s="167">
        <v>18124</v>
      </c>
      <c r="C1132" s="167" t="str">
        <f t="shared" si="17"/>
        <v>18124N02</v>
      </c>
      <c r="D1132" s="158" t="s">
        <v>2830</v>
      </c>
      <c r="E1132" s="157">
        <v>45</v>
      </c>
      <c r="F1132" s="157">
        <v>0</v>
      </c>
      <c r="G1132" s="157" t="s">
        <v>1626</v>
      </c>
      <c r="H1132" s="158"/>
      <c r="I1132" s="159" t="s">
        <v>1627</v>
      </c>
      <c r="J1132" s="160" t="s">
        <v>553</v>
      </c>
    </row>
    <row r="1133" spans="1:10">
      <c r="A1133" s="162">
        <v>85</v>
      </c>
      <c r="B1133" s="169">
        <v>18124</v>
      </c>
      <c r="C1133" s="167" t="str">
        <f t="shared" si="17"/>
        <v>18124N03</v>
      </c>
      <c r="D1133" s="166" t="s">
        <v>2831</v>
      </c>
      <c r="E1133" s="163">
        <v>50</v>
      </c>
      <c r="F1133" s="163">
        <v>0</v>
      </c>
      <c r="G1133" s="163" t="s">
        <v>1626</v>
      </c>
      <c r="H1133" s="158" t="s">
        <v>869</v>
      </c>
      <c r="I1133" s="164" t="s">
        <v>1696</v>
      </c>
      <c r="J1133" s="160" t="s">
        <v>3346</v>
      </c>
    </row>
    <row r="1134" spans="1:10">
      <c r="A1134" s="162">
        <v>86</v>
      </c>
      <c r="B1134" s="169">
        <v>18124</v>
      </c>
      <c r="C1134" s="167" t="str">
        <f t="shared" si="17"/>
        <v>18124N04</v>
      </c>
      <c r="D1134" s="166" t="s">
        <v>2832</v>
      </c>
      <c r="E1134" s="163">
        <v>50</v>
      </c>
      <c r="F1134" s="163">
        <v>0</v>
      </c>
      <c r="G1134" s="163" t="s">
        <v>1626</v>
      </c>
      <c r="H1134" s="158" t="s">
        <v>862</v>
      </c>
      <c r="I1134" s="164" t="s">
        <v>1696</v>
      </c>
      <c r="J1134" s="160" t="s">
        <v>3346</v>
      </c>
    </row>
    <row r="1135" spans="1:10">
      <c r="A1135" s="162">
        <v>87</v>
      </c>
      <c r="B1135" s="169">
        <v>18124</v>
      </c>
      <c r="C1135" s="167" t="str">
        <f t="shared" si="17"/>
        <v>18124N05</v>
      </c>
      <c r="D1135" s="166" t="s">
        <v>2833</v>
      </c>
      <c r="E1135" s="163">
        <v>50</v>
      </c>
      <c r="F1135" s="163">
        <v>0</v>
      </c>
      <c r="G1135" s="163" t="s">
        <v>1626</v>
      </c>
      <c r="H1135" s="158" t="s">
        <v>869</v>
      </c>
      <c r="I1135" s="164" t="s">
        <v>1696</v>
      </c>
      <c r="J1135" s="160" t="s">
        <v>3346</v>
      </c>
    </row>
    <row r="1136" spans="1:10">
      <c r="A1136" s="162">
        <v>88</v>
      </c>
      <c r="B1136" s="169">
        <v>18124</v>
      </c>
      <c r="C1136" s="167" t="str">
        <f t="shared" si="17"/>
        <v>18124N06</v>
      </c>
      <c r="D1136" s="166" t="s">
        <v>2834</v>
      </c>
      <c r="E1136" s="163">
        <v>50</v>
      </c>
      <c r="F1136" s="163">
        <v>0</v>
      </c>
      <c r="G1136" s="163" t="s">
        <v>1626</v>
      </c>
      <c r="H1136" s="158" t="s">
        <v>862</v>
      </c>
      <c r="I1136" s="164" t="s">
        <v>1696</v>
      </c>
      <c r="J1136" s="160" t="s">
        <v>3346</v>
      </c>
    </row>
    <row r="1137" spans="1:10">
      <c r="A1137" s="162">
        <v>89</v>
      </c>
      <c r="B1137" s="169">
        <v>18124</v>
      </c>
      <c r="C1137" s="167" t="str">
        <f t="shared" si="17"/>
        <v>18124N07</v>
      </c>
      <c r="D1137" s="166" t="s">
        <v>2835</v>
      </c>
      <c r="E1137" s="163">
        <v>50</v>
      </c>
      <c r="F1137" s="163">
        <v>0</v>
      </c>
      <c r="G1137" s="163" t="s">
        <v>1626</v>
      </c>
      <c r="H1137" s="158" t="s">
        <v>866</v>
      </c>
      <c r="I1137" s="164" t="s">
        <v>1696</v>
      </c>
      <c r="J1137" s="160" t="s">
        <v>3346</v>
      </c>
    </row>
    <row r="1138" spans="1:10">
      <c r="A1138" s="162">
        <v>90</v>
      </c>
      <c r="B1138" s="169">
        <v>18124</v>
      </c>
      <c r="C1138" s="167" t="str">
        <f t="shared" si="17"/>
        <v>18124N08</v>
      </c>
      <c r="D1138" s="166" t="s">
        <v>2836</v>
      </c>
      <c r="E1138" s="163">
        <v>50</v>
      </c>
      <c r="F1138" s="163">
        <v>0</v>
      </c>
      <c r="G1138" s="163" t="s">
        <v>1626</v>
      </c>
      <c r="H1138" s="158" t="s">
        <v>862</v>
      </c>
      <c r="I1138" s="164" t="s">
        <v>1696</v>
      </c>
      <c r="J1138" s="160" t="s">
        <v>3346</v>
      </c>
    </row>
    <row r="1139" spans="1:10">
      <c r="A1139" s="162">
        <v>91</v>
      </c>
      <c r="B1139" s="169">
        <v>18124</v>
      </c>
      <c r="C1139" s="167" t="str">
        <f t="shared" si="17"/>
        <v>18124N09</v>
      </c>
      <c r="D1139" s="166" t="s">
        <v>2837</v>
      </c>
      <c r="E1139" s="163">
        <v>50</v>
      </c>
      <c r="F1139" s="163">
        <v>0</v>
      </c>
      <c r="G1139" s="163" t="s">
        <v>1626</v>
      </c>
      <c r="H1139" s="158" t="s">
        <v>866</v>
      </c>
      <c r="I1139" s="164" t="s">
        <v>1696</v>
      </c>
      <c r="J1139" s="160" t="s">
        <v>3346</v>
      </c>
    </row>
    <row r="1140" spans="1:10" s="68" customFormat="1">
      <c r="A1140" s="162">
        <v>92</v>
      </c>
      <c r="B1140" s="169">
        <v>18124</v>
      </c>
      <c r="C1140" s="167" t="str">
        <f t="shared" si="17"/>
        <v>18124N10</v>
      </c>
      <c r="D1140" s="166" t="s">
        <v>2838</v>
      </c>
      <c r="E1140" s="163">
        <v>50</v>
      </c>
      <c r="F1140" s="163">
        <v>0</v>
      </c>
      <c r="G1140" s="163" t="s">
        <v>1626</v>
      </c>
      <c r="H1140" s="158" t="s">
        <v>862</v>
      </c>
      <c r="I1140" s="164" t="s">
        <v>1696</v>
      </c>
      <c r="J1140" s="160" t="s">
        <v>3346</v>
      </c>
    </row>
    <row r="1141" spans="1:10">
      <c r="A1141" s="162">
        <v>93</v>
      </c>
      <c r="B1141" s="169">
        <v>18124</v>
      </c>
      <c r="C1141" s="167" t="str">
        <f t="shared" si="17"/>
        <v>18124N11</v>
      </c>
      <c r="D1141" s="166" t="s">
        <v>2839</v>
      </c>
      <c r="E1141" s="163">
        <v>50</v>
      </c>
      <c r="F1141" s="163">
        <v>0</v>
      </c>
      <c r="G1141" s="163" t="s">
        <v>1626</v>
      </c>
      <c r="H1141" s="158" t="s">
        <v>876</v>
      </c>
      <c r="I1141" s="164" t="s">
        <v>1696</v>
      </c>
      <c r="J1141" s="160" t="s">
        <v>3346</v>
      </c>
    </row>
    <row r="1142" spans="1:10" ht="25.5">
      <c r="A1142" s="162">
        <v>94</v>
      </c>
      <c r="B1142" s="169">
        <v>18124</v>
      </c>
      <c r="C1142" s="167" t="str">
        <f t="shared" si="17"/>
        <v>18124N12</v>
      </c>
      <c r="D1142" s="166" t="s">
        <v>2840</v>
      </c>
      <c r="E1142" s="163">
        <v>50</v>
      </c>
      <c r="F1142" s="163">
        <v>0</v>
      </c>
      <c r="G1142" s="163" t="s">
        <v>1626</v>
      </c>
      <c r="H1142" s="158" t="s">
        <v>870</v>
      </c>
      <c r="I1142" s="164" t="s">
        <v>1696</v>
      </c>
      <c r="J1142" s="160" t="s">
        <v>3346</v>
      </c>
    </row>
    <row r="1143" spans="1:10">
      <c r="A1143" s="162">
        <v>95</v>
      </c>
      <c r="B1143" s="169">
        <v>18124</v>
      </c>
      <c r="C1143" s="167" t="str">
        <f t="shared" si="17"/>
        <v>18124N13</v>
      </c>
      <c r="D1143" s="166" t="s">
        <v>2841</v>
      </c>
      <c r="E1143" s="163">
        <v>50</v>
      </c>
      <c r="F1143" s="163">
        <v>0</v>
      </c>
      <c r="G1143" s="163" t="s">
        <v>1626</v>
      </c>
      <c r="H1143" s="158" t="s">
        <v>876</v>
      </c>
      <c r="I1143" s="164" t="s">
        <v>1696</v>
      </c>
      <c r="J1143" s="160" t="s">
        <v>3346</v>
      </c>
    </row>
    <row r="1144" spans="1:10" ht="25.5">
      <c r="A1144" s="162">
        <v>96</v>
      </c>
      <c r="B1144" s="169">
        <v>18124</v>
      </c>
      <c r="C1144" s="167" t="str">
        <f t="shared" si="17"/>
        <v>18124N14</v>
      </c>
      <c r="D1144" s="166" t="s">
        <v>2842</v>
      </c>
      <c r="E1144" s="163">
        <v>50</v>
      </c>
      <c r="F1144" s="163">
        <v>0</v>
      </c>
      <c r="G1144" s="163" t="s">
        <v>1626</v>
      </c>
      <c r="H1144" s="158" t="s">
        <v>870</v>
      </c>
      <c r="I1144" s="164" t="s">
        <v>1696</v>
      </c>
      <c r="J1144" s="160" t="s">
        <v>3346</v>
      </c>
    </row>
    <row r="1145" spans="1:10">
      <c r="A1145" s="162">
        <v>97</v>
      </c>
      <c r="B1145" s="169">
        <v>18124</v>
      </c>
      <c r="C1145" s="167" t="str">
        <f t="shared" si="17"/>
        <v>18124N15</v>
      </c>
      <c r="D1145" s="166" t="s">
        <v>2843</v>
      </c>
      <c r="E1145" s="163">
        <v>50</v>
      </c>
      <c r="F1145" s="163">
        <v>0</v>
      </c>
      <c r="G1145" s="163" t="s">
        <v>1626</v>
      </c>
      <c r="H1145" s="158" t="s">
        <v>869</v>
      </c>
      <c r="I1145" s="164" t="s">
        <v>1696</v>
      </c>
      <c r="J1145" s="160" t="s">
        <v>3346</v>
      </c>
    </row>
    <row r="1146" spans="1:10">
      <c r="A1146" s="162">
        <v>98</v>
      </c>
      <c r="B1146" s="169">
        <v>18124</v>
      </c>
      <c r="C1146" s="167" t="str">
        <f t="shared" si="17"/>
        <v>18124N16</v>
      </c>
      <c r="D1146" s="166" t="s">
        <v>2844</v>
      </c>
      <c r="E1146" s="163">
        <v>50</v>
      </c>
      <c r="F1146" s="163">
        <v>0</v>
      </c>
      <c r="G1146" s="163" t="s">
        <v>1626</v>
      </c>
      <c r="H1146" s="158" t="s">
        <v>863</v>
      </c>
      <c r="I1146" s="164" t="s">
        <v>1696</v>
      </c>
      <c r="J1146" s="160" t="s">
        <v>3346</v>
      </c>
    </row>
    <row r="1147" spans="1:10">
      <c r="A1147" s="162">
        <v>99</v>
      </c>
      <c r="B1147" s="169">
        <v>18124</v>
      </c>
      <c r="C1147" s="167" t="str">
        <f t="shared" si="17"/>
        <v>18124N17</v>
      </c>
      <c r="D1147" s="166" t="s">
        <v>2845</v>
      </c>
      <c r="E1147" s="163">
        <v>50</v>
      </c>
      <c r="F1147" s="163">
        <v>0</v>
      </c>
      <c r="G1147" s="163" t="s">
        <v>1626</v>
      </c>
      <c r="H1147" s="158" t="s">
        <v>869</v>
      </c>
      <c r="I1147" s="164" t="s">
        <v>1696</v>
      </c>
      <c r="J1147" s="160" t="s">
        <v>3346</v>
      </c>
    </row>
    <row r="1148" spans="1:10">
      <c r="A1148" s="162">
        <v>100</v>
      </c>
      <c r="B1148" s="169">
        <v>18124</v>
      </c>
      <c r="C1148" s="167" t="str">
        <f t="shared" si="17"/>
        <v>18124N18</v>
      </c>
      <c r="D1148" s="166" t="s">
        <v>2846</v>
      </c>
      <c r="E1148" s="163">
        <v>50</v>
      </c>
      <c r="F1148" s="163">
        <v>0</v>
      </c>
      <c r="G1148" s="163" t="s">
        <v>1626</v>
      </c>
      <c r="H1148" s="158" t="s">
        <v>863</v>
      </c>
      <c r="I1148" s="164" t="s">
        <v>1696</v>
      </c>
      <c r="J1148" s="160" t="s">
        <v>3346</v>
      </c>
    </row>
    <row r="1149" spans="1:10" ht="25.5">
      <c r="A1149" s="162">
        <v>101</v>
      </c>
      <c r="B1149" s="169">
        <v>18124</v>
      </c>
      <c r="C1149" s="167" t="str">
        <f t="shared" si="17"/>
        <v>18124N19</v>
      </c>
      <c r="D1149" s="166" t="s">
        <v>2847</v>
      </c>
      <c r="E1149" s="163">
        <v>50</v>
      </c>
      <c r="F1149" s="163">
        <v>0</v>
      </c>
      <c r="G1149" s="163" t="s">
        <v>1626</v>
      </c>
      <c r="H1149" s="158" t="s">
        <v>868</v>
      </c>
      <c r="I1149" s="164" t="s">
        <v>1696</v>
      </c>
      <c r="J1149" s="160" t="s">
        <v>3346</v>
      </c>
    </row>
    <row r="1150" spans="1:10">
      <c r="A1150" s="162">
        <v>102</v>
      </c>
      <c r="B1150" s="169">
        <v>18124</v>
      </c>
      <c r="C1150" s="167" t="str">
        <f t="shared" si="17"/>
        <v>18124N20</v>
      </c>
      <c r="D1150" s="166" t="s">
        <v>2848</v>
      </c>
      <c r="E1150" s="163">
        <v>50</v>
      </c>
      <c r="F1150" s="163">
        <v>0</v>
      </c>
      <c r="G1150" s="163" t="s">
        <v>1626</v>
      </c>
      <c r="H1150" s="158" t="s">
        <v>863</v>
      </c>
      <c r="I1150" s="164" t="s">
        <v>1696</v>
      </c>
      <c r="J1150" s="160" t="s">
        <v>3346</v>
      </c>
    </row>
    <row r="1151" spans="1:10" s="68" customFormat="1" ht="25.5">
      <c r="A1151" s="162">
        <v>103</v>
      </c>
      <c r="B1151" s="169">
        <v>18124</v>
      </c>
      <c r="C1151" s="167" t="str">
        <f t="shared" si="17"/>
        <v>18124N21</v>
      </c>
      <c r="D1151" s="166" t="s">
        <v>2849</v>
      </c>
      <c r="E1151" s="163">
        <v>50</v>
      </c>
      <c r="F1151" s="163">
        <v>0</v>
      </c>
      <c r="G1151" s="163" t="s">
        <v>1626</v>
      </c>
      <c r="H1151" s="158" t="s">
        <v>868</v>
      </c>
      <c r="I1151" s="164" t="s">
        <v>1696</v>
      </c>
      <c r="J1151" s="160" t="s">
        <v>3346</v>
      </c>
    </row>
    <row r="1152" spans="1:10">
      <c r="A1152" s="162">
        <v>104</v>
      </c>
      <c r="B1152" s="169">
        <v>18124</v>
      </c>
      <c r="C1152" s="167" t="str">
        <f t="shared" si="17"/>
        <v>18124N22</v>
      </c>
      <c r="D1152" s="166" t="s">
        <v>2850</v>
      </c>
      <c r="E1152" s="163">
        <v>50</v>
      </c>
      <c r="F1152" s="163">
        <v>0</v>
      </c>
      <c r="G1152" s="163" t="s">
        <v>1626</v>
      </c>
      <c r="H1152" s="158" t="s">
        <v>863</v>
      </c>
      <c r="I1152" s="164" t="s">
        <v>1696</v>
      </c>
      <c r="J1152" s="160" t="s">
        <v>3346</v>
      </c>
    </row>
    <row r="1153" spans="1:10">
      <c r="A1153" s="162">
        <v>105</v>
      </c>
      <c r="B1153" s="169">
        <v>18124</v>
      </c>
      <c r="C1153" s="167" t="str">
        <f t="shared" si="17"/>
        <v>18124N23</v>
      </c>
      <c r="D1153" s="166" t="s">
        <v>2851</v>
      </c>
      <c r="E1153" s="163">
        <v>50</v>
      </c>
      <c r="F1153" s="163">
        <v>0</v>
      </c>
      <c r="G1153" s="163" t="s">
        <v>1626</v>
      </c>
      <c r="H1153" s="158" t="s">
        <v>865</v>
      </c>
      <c r="I1153" s="164" t="s">
        <v>1696</v>
      </c>
      <c r="J1153" s="160" t="s">
        <v>3346</v>
      </c>
    </row>
    <row r="1154" spans="1:10">
      <c r="A1154" s="162">
        <v>106</v>
      </c>
      <c r="B1154" s="169">
        <v>18124</v>
      </c>
      <c r="C1154" s="167" t="str">
        <f t="shared" ref="C1154:C1217" si="18">B1154&amp;LEFT(RIGHT(D1154,4),3)</f>
        <v>18124N24</v>
      </c>
      <c r="D1154" s="166" t="s">
        <v>2852</v>
      </c>
      <c r="E1154" s="163">
        <v>50</v>
      </c>
      <c r="F1154" s="163">
        <v>0</v>
      </c>
      <c r="G1154" s="163" t="s">
        <v>1626</v>
      </c>
      <c r="H1154" s="158" t="s">
        <v>865</v>
      </c>
      <c r="I1154" s="164" t="s">
        <v>1696</v>
      </c>
      <c r="J1154" s="160" t="s">
        <v>3346</v>
      </c>
    </row>
    <row r="1155" spans="1:10">
      <c r="A1155" s="162">
        <v>107</v>
      </c>
      <c r="B1155" s="169">
        <v>18124</v>
      </c>
      <c r="C1155" s="167" t="str">
        <f t="shared" si="18"/>
        <v>18124N25</v>
      </c>
      <c r="D1155" s="166" t="s">
        <v>2853</v>
      </c>
      <c r="E1155" s="163">
        <v>50</v>
      </c>
      <c r="F1155" s="163">
        <v>0</v>
      </c>
      <c r="G1155" s="163" t="s">
        <v>1626</v>
      </c>
      <c r="H1155" s="158" t="s">
        <v>865</v>
      </c>
      <c r="I1155" s="164" t="s">
        <v>1696</v>
      </c>
      <c r="J1155" s="160" t="s">
        <v>3346</v>
      </c>
    </row>
    <row r="1156" spans="1:10">
      <c r="A1156" s="162">
        <v>108</v>
      </c>
      <c r="B1156" s="169">
        <v>18124</v>
      </c>
      <c r="C1156" s="167" t="str">
        <f t="shared" si="18"/>
        <v>18124N26</v>
      </c>
      <c r="D1156" s="166" t="s">
        <v>2854</v>
      </c>
      <c r="E1156" s="163">
        <v>50</v>
      </c>
      <c r="F1156" s="163">
        <v>0</v>
      </c>
      <c r="G1156" s="163" t="s">
        <v>1626</v>
      </c>
      <c r="H1156" s="158" t="s">
        <v>865</v>
      </c>
      <c r="I1156" s="164" t="s">
        <v>1696</v>
      </c>
      <c r="J1156" s="160" t="s">
        <v>3346</v>
      </c>
    </row>
    <row r="1157" spans="1:10" ht="25.5">
      <c r="A1157" s="162">
        <v>109</v>
      </c>
      <c r="B1157" s="169">
        <v>18124</v>
      </c>
      <c r="C1157" s="167" t="str">
        <f t="shared" si="18"/>
        <v>18124N27</v>
      </c>
      <c r="D1157" s="166" t="s">
        <v>2855</v>
      </c>
      <c r="E1157" s="163">
        <v>50</v>
      </c>
      <c r="F1157" s="163">
        <v>0</v>
      </c>
      <c r="G1157" s="163" t="s">
        <v>1626</v>
      </c>
      <c r="H1157" s="158" t="s">
        <v>873</v>
      </c>
      <c r="I1157" s="164" t="s">
        <v>1696</v>
      </c>
      <c r="J1157" s="160" t="s">
        <v>3346</v>
      </c>
    </row>
    <row r="1158" spans="1:10" ht="25.5">
      <c r="A1158" s="162">
        <v>110</v>
      </c>
      <c r="B1158" s="169">
        <v>18124</v>
      </c>
      <c r="C1158" s="167" t="str">
        <f t="shared" si="18"/>
        <v>18124N28</v>
      </c>
      <c r="D1158" s="166" t="s">
        <v>2856</v>
      </c>
      <c r="E1158" s="163">
        <v>50</v>
      </c>
      <c r="F1158" s="163">
        <v>0</v>
      </c>
      <c r="G1158" s="163" t="s">
        <v>1626</v>
      </c>
      <c r="H1158" s="158" t="s">
        <v>878</v>
      </c>
      <c r="I1158" s="164" t="s">
        <v>1696</v>
      </c>
      <c r="J1158" s="160" t="s">
        <v>3346</v>
      </c>
    </row>
    <row r="1159" spans="1:10" ht="25.5">
      <c r="A1159" s="162">
        <v>111</v>
      </c>
      <c r="B1159" s="169">
        <v>18124</v>
      </c>
      <c r="C1159" s="167" t="str">
        <f t="shared" si="18"/>
        <v>18124N29</v>
      </c>
      <c r="D1159" s="166" t="s">
        <v>2857</v>
      </c>
      <c r="E1159" s="163">
        <v>50</v>
      </c>
      <c r="F1159" s="163">
        <v>0</v>
      </c>
      <c r="G1159" s="163" t="s">
        <v>1626</v>
      </c>
      <c r="H1159" s="158" t="s">
        <v>873</v>
      </c>
      <c r="I1159" s="164" t="s">
        <v>1696</v>
      </c>
      <c r="J1159" s="160" t="s">
        <v>3346</v>
      </c>
    </row>
    <row r="1160" spans="1:10" ht="25.5">
      <c r="A1160" s="162">
        <v>112</v>
      </c>
      <c r="B1160" s="169">
        <v>18124</v>
      </c>
      <c r="C1160" s="167" t="str">
        <f t="shared" si="18"/>
        <v>18124N30</v>
      </c>
      <c r="D1160" s="166" t="s">
        <v>2858</v>
      </c>
      <c r="E1160" s="163">
        <v>50</v>
      </c>
      <c r="F1160" s="163">
        <v>0</v>
      </c>
      <c r="G1160" s="163" t="s">
        <v>1626</v>
      </c>
      <c r="H1160" s="158" t="s">
        <v>878</v>
      </c>
      <c r="I1160" s="164" t="s">
        <v>1696</v>
      </c>
      <c r="J1160" s="160" t="s">
        <v>3346</v>
      </c>
    </row>
    <row r="1161" spans="1:10" ht="25.5">
      <c r="A1161" s="162">
        <v>113</v>
      </c>
      <c r="B1161" s="169">
        <v>18124</v>
      </c>
      <c r="C1161" s="167" t="str">
        <f t="shared" si="18"/>
        <v>18124N31</v>
      </c>
      <c r="D1161" s="166" t="s">
        <v>2859</v>
      </c>
      <c r="E1161" s="163">
        <v>50</v>
      </c>
      <c r="F1161" s="163">
        <v>0</v>
      </c>
      <c r="G1161" s="163" t="s">
        <v>1626</v>
      </c>
      <c r="H1161" s="158" t="s">
        <v>873</v>
      </c>
      <c r="I1161" s="164" t="s">
        <v>1696</v>
      </c>
      <c r="J1161" s="160" t="s">
        <v>3346</v>
      </c>
    </row>
    <row r="1162" spans="1:10" ht="25.5">
      <c r="A1162" s="162">
        <v>114</v>
      </c>
      <c r="B1162" s="169">
        <v>18124</v>
      </c>
      <c r="C1162" s="167" t="str">
        <f t="shared" si="18"/>
        <v>18124N32</v>
      </c>
      <c r="D1162" s="166" t="s">
        <v>2860</v>
      </c>
      <c r="E1162" s="163">
        <v>50</v>
      </c>
      <c r="F1162" s="163">
        <v>0</v>
      </c>
      <c r="G1162" s="163" t="s">
        <v>1626</v>
      </c>
      <c r="H1162" s="158" t="s">
        <v>872</v>
      </c>
      <c r="I1162" s="164" t="s">
        <v>1696</v>
      </c>
      <c r="J1162" s="160" t="s">
        <v>3346</v>
      </c>
    </row>
    <row r="1163" spans="1:10" ht="25.5">
      <c r="A1163" s="162">
        <v>115</v>
      </c>
      <c r="B1163" s="169">
        <v>18124</v>
      </c>
      <c r="C1163" s="167" t="str">
        <f t="shared" si="18"/>
        <v>18124N33</v>
      </c>
      <c r="D1163" s="166" t="s">
        <v>2861</v>
      </c>
      <c r="E1163" s="163">
        <v>50</v>
      </c>
      <c r="F1163" s="163">
        <v>0</v>
      </c>
      <c r="G1163" s="163" t="s">
        <v>1626</v>
      </c>
      <c r="H1163" s="158" t="s">
        <v>873</v>
      </c>
      <c r="I1163" s="164" t="s">
        <v>1696</v>
      </c>
      <c r="J1163" s="160" t="s">
        <v>3346</v>
      </c>
    </row>
    <row r="1164" spans="1:10" s="68" customFormat="1" ht="25.5">
      <c r="A1164" s="162">
        <v>116</v>
      </c>
      <c r="B1164" s="169">
        <v>18124</v>
      </c>
      <c r="C1164" s="167" t="str">
        <f t="shared" si="18"/>
        <v>18124N34</v>
      </c>
      <c r="D1164" s="166" t="s">
        <v>2862</v>
      </c>
      <c r="E1164" s="163">
        <v>50</v>
      </c>
      <c r="F1164" s="163">
        <v>0</v>
      </c>
      <c r="G1164" s="163" t="s">
        <v>1626</v>
      </c>
      <c r="H1164" s="158" t="s">
        <v>872</v>
      </c>
      <c r="I1164" s="164" t="s">
        <v>1696</v>
      </c>
      <c r="J1164" s="160" t="s">
        <v>3346</v>
      </c>
    </row>
    <row r="1165" spans="1:10">
      <c r="A1165" s="162">
        <v>117</v>
      </c>
      <c r="B1165" s="169">
        <v>18124</v>
      </c>
      <c r="C1165" s="167" t="str">
        <f t="shared" si="18"/>
        <v>18124N35</v>
      </c>
      <c r="D1165" s="166" t="s">
        <v>2863</v>
      </c>
      <c r="E1165" s="163">
        <v>50</v>
      </c>
      <c r="F1165" s="163">
        <v>0</v>
      </c>
      <c r="G1165" s="163" t="s">
        <v>1626</v>
      </c>
      <c r="H1165" s="158" t="s">
        <v>2864</v>
      </c>
      <c r="I1165" s="164" t="s">
        <v>1696</v>
      </c>
      <c r="J1165" s="160" t="s">
        <v>3346</v>
      </c>
    </row>
    <row r="1166" spans="1:10" ht="25.5">
      <c r="A1166" s="162">
        <v>118</v>
      </c>
      <c r="B1166" s="169">
        <v>18124</v>
      </c>
      <c r="C1166" s="167" t="str">
        <f t="shared" si="18"/>
        <v>18124N36</v>
      </c>
      <c r="D1166" s="166" t="s">
        <v>2865</v>
      </c>
      <c r="E1166" s="163">
        <v>50</v>
      </c>
      <c r="F1166" s="163">
        <v>0</v>
      </c>
      <c r="G1166" s="163" t="s">
        <v>1626</v>
      </c>
      <c r="H1166" s="158" t="s">
        <v>872</v>
      </c>
      <c r="I1166" s="164" t="s">
        <v>1696</v>
      </c>
      <c r="J1166" s="160" t="s">
        <v>3346</v>
      </c>
    </row>
    <row r="1167" spans="1:10">
      <c r="A1167" s="162">
        <v>119</v>
      </c>
      <c r="B1167" s="169">
        <v>18124</v>
      </c>
      <c r="C1167" s="167" t="str">
        <f t="shared" si="18"/>
        <v>18124N37</v>
      </c>
      <c r="D1167" s="166" t="s">
        <v>2866</v>
      </c>
      <c r="E1167" s="163">
        <v>50</v>
      </c>
      <c r="F1167" s="163">
        <v>0</v>
      </c>
      <c r="G1167" s="163" t="s">
        <v>1626</v>
      </c>
      <c r="H1167" s="158" t="s">
        <v>2864</v>
      </c>
      <c r="I1167" s="164" t="s">
        <v>1696</v>
      </c>
      <c r="J1167" s="160" t="s">
        <v>3346</v>
      </c>
    </row>
    <row r="1168" spans="1:10" ht="25.5">
      <c r="A1168" s="162">
        <v>120</v>
      </c>
      <c r="B1168" s="169">
        <v>18124</v>
      </c>
      <c r="C1168" s="167" t="str">
        <f t="shared" si="18"/>
        <v>18124N38</v>
      </c>
      <c r="D1168" s="166" t="s">
        <v>2867</v>
      </c>
      <c r="E1168" s="163">
        <v>50</v>
      </c>
      <c r="F1168" s="163">
        <v>0</v>
      </c>
      <c r="G1168" s="163" t="s">
        <v>1626</v>
      </c>
      <c r="H1168" s="158" t="s">
        <v>872</v>
      </c>
      <c r="I1168" s="164" t="s">
        <v>1696</v>
      </c>
      <c r="J1168" s="160" t="s">
        <v>3346</v>
      </c>
    </row>
    <row r="1169" spans="1:10">
      <c r="A1169" s="162">
        <v>121</v>
      </c>
      <c r="B1169" s="169">
        <v>18124</v>
      </c>
      <c r="C1169" s="167" t="str">
        <f t="shared" si="18"/>
        <v>18124N39</v>
      </c>
      <c r="D1169" s="166" t="s">
        <v>2868</v>
      </c>
      <c r="E1169" s="163">
        <v>50</v>
      </c>
      <c r="F1169" s="163">
        <v>0</v>
      </c>
      <c r="G1169" s="163" t="s">
        <v>1626</v>
      </c>
      <c r="H1169" s="158" t="s">
        <v>2864</v>
      </c>
      <c r="I1169" s="164" t="s">
        <v>1696</v>
      </c>
      <c r="J1169" s="160" t="s">
        <v>3346</v>
      </c>
    </row>
    <row r="1170" spans="1:10" ht="25.5">
      <c r="A1170" s="162">
        <v>122</v>
      </c>
      <c r="B1170" s="169">
        <v>18124</v>
      </c>
      <c r="C1170" s="167" t="str">
        <f t="shared" si="18"/>
        <v>18124N40</v>
      </c>
      <c r="D1170" s="166" t="s">
        <v>2869</v>
      </c>
      <c r="E1170" s="163">
        <v>50</v>
      </c>
      <c r="F1170" s="163">
        <v>0</v>
      </c>
      <c r="G1170" s="163" t="s">
        <v>1626</v>
      </c>
      <c r="H1170" s="158" t="s">
        <v>878</v>
      </c>
      <c r="I1170" s="164" t="s">
        <v>1696</v>
      </c>
      <c r="J1170" s="160" t="s">
        <v>3346</v>
      </c>
    </row>
    <row r="1171" spans="1:10" s="68" customFormat="1">
      <c r="A1171" s="162">
        <v>123</v>
      </c>
      <c r="B1171" s="169">
        <v>18124</v>
      </c>
      <c r="C1171" s="167" t="str">
        <f t="shared" si="18"/>
        <v>18124N41</v>
      </c>
      <c r="D1171" s="166" t="s">
        <v>2870</v>
      </c>
      <c r="E1171" s="163">
        <v>50</v>
      </c>
      <c r="F1171" s="163">
        <v>0</v>
      </c>
      <c r="G1171" s="163" t="s">
        <v>1626</v>
      </c>
      <c r="H1171" s="158" t="s">
        <v>2864</v>
      </c>
      <c r="I1171" s="164" t="s">
        <v>1696</v>
      </c>
      <c r="J1171" s="160" t="s">
        <v>3346</v>
      </c>
    </row>
    <row r="1172" spans="1:10" ht="25.5">
      <c r="A1172" s="162">
        <v>124</v>
      </c>
      <c r="B1172" s="169">
        <v>18124</v>
      </c>
      <c r="C1172" s="167" t="str">
        <f t="shared" si="18"/>
        <v>18124N42</v>
      </c>
      <c r="D1172" s="166" t="s">
        <v>2871</v>
      </c>
      <c r="E1172" s="163">
        <v>50</v>
      </c>
      <c r="F1172" s="163">
        <v>0</v>
      </c>
      <c r="G1172" s="163" t="s">
        <v>1626</v>
      </c>
      <c r="H1172" s="158" t="s">
        <v>878</v>
      </c>
      <c r="I1172" s="164" t="s">
        <v>1696</v>
      </c>
      <c r="J1172" s="160" t="s">
        <v>3346</v>
      </c>
    </row>
    <row r="1173" spans="1:10" ht="25.5">
      <c r="A1173" s="162">
        <v>125</v>
      </c>
      <c r="B1173" s="169">
        <v>18124</v>
      </c>
      <c r="C1173" s="167" t="str">
        <f t="shared" si="18"/>
        <v>18124N47</v>
      </c>
      <c r="D1173" s="166" t="s">
        <v>2872</v>
      </c>
      <c r="E1173" s="163">
        <v>60</v>
      </c>
      <c r="F1173" s="163">
        <v>0</v>
      </c>
      <c r="G1173" s="163" t="s">
        <v>1626</v>
      </c>
      <c r="H1173" s="158" t="s">
        <v>870</v>
      </c>
      <c r="I1173" s="164" t="s">
        <v>1696</v>
      </c>
      <c r="J1173" s="160" t="s">
        <v>3346</v>
      </c>
    </row>
    <row r="1174" spans="1:10">
      <c r="A1174" s="162">
        <v>126</v>
      </c>
      <c r="B1174" s="169">
        <v>18124</v>
      </c>
      <c r="C1174" s="167" t="str">
        <f t="shared" si="18"/>
        <v>18124N48</v>
      </c>
      <c r="D1174" s="166" t="s">
        <v>2873</v>
      </c>
      <c r="E1174" s="163">
        <v>60</v>
      </c>
      <c r="F1174" s="163">
        <v>0</v>
      </c>
      <c r="G1174" s="163" t="s">
        <v>1626</v>
      </c>
      <c r="H1174" s="158" t="s">
        <v>861</v>
      </c>
      <c r="I1174" s="164" t="s">
        <v>1696</v>
      </c>
      <c r="J1174" s="160" t="s">
        <v>3346</v>
      </c>
    </row>
    <row r="1175" spans="1:10">
      <c r="A1175" s="162">
        <v>127</v>
      </c>
      <c r="B1175" s="169">
        <v>18124</v>
      </c>
      <c r="C1175" s="167" t="str">
        <f t="shared" si="18"/>
        <v>18124N49</v>
      </c>
      <c r="D1175" s="166" t="s">
        <v>2874</v>
      </c>
      <c r="E1175" s="163">
        <v>60</v>
      </c>
      <c r="F1175" s="163">
        <v>0</v>
      </c>
      <c r="G1175" s="163" t="s">
        <v>1626</v>
      </c>
      <c r="H1175" s="158" t="s">
        <v>861</v>
      </c>
      <c r="I1175" s="164" t="s">
        <v>1696</v>
      </c>
      <c r="J1175" s="160" t="s">
        <v>3346</v>
      </c>
    </row>
    <row r="1176" spans="1:10">
      <c r="A1176" s="162">
        <v>128</v>
      </c>
      <c r="B1176" s="169">
        <v>18124</v>
      </c>
      <c r="C1176" s="167" t="str">
        <f t="shared" si="18"/>
        <v>18124N50</v>
      </c>
      <c r="D1176" s="166" t="s">
        <v>2875</v>
      </c>
      <c r="E1176" s="163">
        <v>60</v>
      </c>
      <c r="F1176" s="163">
        <v>0</v>
      </c>
      <c r="G1176" s="163" t="s">
        <v>1626</v>
      </c>
      <c r="H1176" s="158" t="s">
        <v>867</v>
      </c>
      <c r="I1176" s="164" t="s">
        <v>1696</v>
      </c>
      <c r="J1176" s="160" t="s">
        <v>3346</v>
      </c>
    </row>
    <row r="1177" spans="1:10">
      <c r="A1177" s="162">
        <v>129</v>
      </c>
      <c r="B1177" s="169">
        <v>18124</v>
      </c>
      <c r="C1177" s="167" t="str">
        <f t="shared" si="18"/>
        <v>18124N51</v>
      </c>
      <c r="D1177" s="166" t="s">
        <v>2876</v>
      </c>
      <c r="E1177" s="163">
        <v>60</v>
      </c>
      <c r="F1177" s="163">
        <v>0</v>
      </c>
      <c r="G1177" s="163" t="s">
        <v>1626</v>
      </c>
      <c r="H1177" s="158" t="s">
        <v>864</v>
      </c>
      <c r="I1177" s="164" t="s">
        <v>1696</v>
      </c>
      <c r="J1177" s="160" t="s">
        <v>3346</v>
      </c>
    </row>
    <row r="1178" spans="1:10">
      <c r="A1178" s="162">
        <v>130</v>
      </c>
      <c r="B1178" s="169">
        <v>18124</v>
      </c>
      <c r="C1178" s="167" t="str">
        <f t="shared" si="18"/>
        <v>18124N52</v>
      </c>
      <c r="D1178" s="166" t="s">
        <v>2877</v>
      </c>
      <c r="E1178" s="163">
        <v>55</v>
      </c>
      <c r="F1178" s="163">
        <v>0</v>
      </c>
      <c r="G1178" s="163" t="s">
        <v>1626</v>
      </c>
      <c r="H1178" s="158"/>
      <c r="I1178" s="164" t="s">
        <v>1696</v>
      </c>
      <c r="J1178" s="160" t="s">
        <v>3346</v>
      </c>
    </row>
    <row r="1179" spans="1:10" s="68" customFormat="1">
      <c r="A1179" s="162">
        <v>131</v>
      </c>
      <c r="B1179" s="169">
        <v>18124</v>
      </c>
      <c r="C1179" s="167" t="str">
        <f t="shared" si="18"/>
        <v>18124N53</v>
      </c>
      <c r="D1179" s="166" t="s">
        <v>2878</v>
      </c>
      <c r="E1179" s="163">
        <v>55</v>
      </c>
      <c r="F1179" s="163">
        <v>0</v>
      </c>
      <c r="G1179" s="163" t="s">
        <v>1626</v>
      </c>
      <c r="H1179" s="158" t="s">
        <v>874</v>
      </c>
      <c r="I1179" s="164" t="s">
        <v>1696</v>
      </c>
      <c r="J1179" s="160" t="s">
        <v>3346</v>
      </c>
    </row>
    <row r="1180" spans="1:10" ht="25.5">
      <c r="A1180" s="162">
        <v>132</v>
      </c>
      <c r="B1180" s="169">
        <v>18124</v>
      </c>
      <c r="C1180" s="167" t="str">
        <f t="shared" si="18"/>
        <v>18124N54</v>
      </c>
      <c r="D1180" s="166" t="s">
        <v>2879</v>
      </c>
      <c r="E1180" s="163">
        <v>55</v>
      </c>
      <c r="F1180" s="163">
        <v>0</v>
      </c>
      <c r="G1180" s="163" t="s">
        <v>1626</v>
      </c>
      <c r="H1180" s="158" t="s">
        <v>870</v>
      </c>
      <c r="I1180" s="164" t="s">
        <v>1696</v>
      </c>
      <c r="J1180" s="160" t="s">
        <v>3346</v>
      </c>
    </row>
    <row r="1181" spans="1:10">
      <c r="A1181" s="162">
        <v>133</v>
      </c>
      <c r="B1181" s="169">
        <v>18124</v>
      </c>
      <c r="C1181" s="167" t="str">
        <f t="shared" si="18"/>
        <v>18124N55</v>
      </c>
      <c r="D1181" s="166" t="s">
        <v>2880</v>
      </c>
      <c r="E1181" s="163">
        <v>55</v>
      </c>
      <c r="F1181" s="163">
        <v>0</v>
      </c>
      <c r="G1181" s="163" t="s">
        <v>1626</v>
      </c>
      <c r="H1181" s="158" t="s">
        <v>874</v>
      </c>
      <c r="I1181" s="164" t="s">
        <v>1696</v>
      </c>
      <c r="J1181" s="160" t="s">
        <v>3346</v>
      </c>
    </row>
    <row r="1182" spans="1:10">
      <c r="A1182" s="162">
        <v>134</v>
      </c>
      <c r="B1182" s="169">
        <v>18124</v>
      </c>
      <c r="C1182" s="167" t="str">
        <f t="shared" si="18"/>
        <v>18124N56</v>
      </c>
      <c r="D1182" s="166" t="s">
        <v>2881</v>
      </c>
      <c r="E1182" s="163">
        <v>50</v>
      </c>
      <c r="F1182" s="163">
        <v>0</v>
      </c>
      <c r="G1182" s="163" t="s">
        <v>1626</v>
      </c>
      <c r="H1182" s="158" t="s">
        <v>867</v>
      </c>
      <c r="I1182" s="164" t="s">
        <v>1696</v>
      </c>
      <c r="J1182" s="160" t="s">
        <v>3346</v>
      </c>
    </row>
    <row r="1183" spans="1:10" ht="25.5">
      <c r="A1183" s="155">
        <v>135</v>
      </c>
      <c r="B1183" s="167">
        <v>18125</v>
      </c>
      <c r="C1183" s="167" t="str">
        <f t="shared" si="18"/>
        <v>18125N01</v>
      </c>
      <c r="D1183" s="158" t="s">
        <v>2882</v>
      </c>
      <c r="E1183" s="157">
        <v>45</v>
      </c>
      <c r="F1183" s="157">
        <v>0</v>
      </c>
      <c r="G1183" s="157" t="s">
        <v>1626</v>
      </c>
      <c r="H1183" s="158" t="s">
        <v>877</v>
      </c>
      <c r="I1183" s="159" t="s">
        <v>1627</v>
      </c>
      <c r="J1183" s="160" t="s">
        <v>553</v>
      </c>
    </row>
    <row r="1184" spans="1:10">
      <c r="A1184" s="155">
        <v>136</v>
      </c>
      <c r="B1184" s="167">
        <v>18125</v>
      </c>
      <c r="C1184" s="167" t="str">
        <f t="shared" si="18"/>
        <v>18125N02</v>
      </c>
      <c r="D1184" s="158" t="s">
        <v>2883</v>
      </c>
      <c r="E1184" s="157">
        <v>45</v>
      </c>
      <c r="F1184" s="157">
        <v>0</v>
      </c>
      <c r="G1184" s="157" t="s">
        <v>1626</v>
      </c>
      <c r="H1184" s="158" t="s">
        <v>864</v>
      </c>
      <c r="I1184" s="159" t="s">
        <v>1627</v>
      </c>
      <c r="J1184" s="160" t="s">
        <v>553</v>
      </c>
    </row>
    <row r="1185" spans="1:10">
      <c r="A1185" s="155">
        <v>137</v>
      </c>
      <c r="B1185" s="167">
        <v>18125</v>
      </c>
      <c r="C1185" s="167" t="str">
        <f t="shared" si="18"/>
        <v>18125N03</v>
      </c>
      <c r="D1185" s="158" t="s">
        <v>2884</v>
      </c>
      <c r="E1185" s="157">
        <v>50</v>
      </c>
      <c r="F1185" s="157">
        <v>0</v>
      </c>
      <c r="G1185" s="157" t="s">
        <v>1626</v>
      </c>
      <c r="H1185" s="158" t="s">
        <v>867</v>
      </c>
      <c r="I1185" s="159" t="s">
        <v>1675</v>
      </c>
      <c r="J1185" s="160" t="s">
        <v>3346</v>
      </c>
    </row>
    <row r="1186" spans="1:10" s="68" customFormat="1" ht="25.5">
      <c r="A1186" s="155">
        <v>138</v>
      </c>
      <c r="B1186" s="167">
        <v>18125</v>
      </c>
      <c r="C1186" s="167" t="str">
        <f t="shared" si="18"/>
        <v>18125N04</v>
      </c>
      <c r="D1186" s="158" t="s">
        <v>2885</v>
      </c>
      <c r="E1186" s="157">
        <v>50</v>
      </c>
      <c r="F1186" s="157">
        <v>0</v>
      </c>
      <c r="G1186" s="157" t="s">
        <v>1626</v>
      </c>
      <c r="H1186" s="158" t="s">
        <v>875</v>
      </c>
      <c r="I1186" s="159" t="s">
        <v>1675</v>
      </c>
      <c r="J1186" s="160" t="s">
        <v>3346</v>
      </c>
    </row>
    <row r="1187" spans="1:10">
      <c r="A1187" s="155">
        <v>139</v>
      </c>
      <c r="B1187" s="167">
        <v>18125</v>
      </c>
      <c r="C1187" s="167" t="str">
        <f t="shared" si="18"/>
        <v>18125N07</v>
      </c>
      <c r="D1187" s="158" t="s">
        <v>2886</v>
      </c>
      <c r="E1187" s="157">
        <v>50</v>
      </c>
      <c r="F1187" s="157">
        <v>0</v>
      </c>
      <c r="G1187" s="157" t="s">
        <v>1626</v>
      </c>
      <c r="H1187" s="158" t="s">
        <v>864</v>
      </c>
      <c r="I1187" s="159" t="s">
        <v>1675</v>
      </c>
      <c r="J1187" s="160" t="s">
        <v>3346</v>
      </c>
    </row>
    <row r="1188" spans="1:10" ht="25.5">
      <c r="A1188" s="155">
        <v>140</v>
      </c>
      <c r="B1188" s="167">
        <v>18125</v>
      </c>
      <c r="C1188" s="167" t="str">
        <f t="shared" si="18"/>
        <v>18125N09</v>
      </c>
      <c r="D1188" s="158" t="s">
        <v>2887</v>
      </c>
      <c r="E1188" s="157">
        <v>50</v>
      </c>
      <c r="F1188" s="157">
        <v>0</v>
      </c>
      <c r="G1188" s="157" t="s">
        <v>1626</v>
      </c>
      <c r="H1188" s="158" t="s">
        <v>871</v>
      </c>
      <c r="I1188" s="159" t="s">
        <v>1675</v>
      </c>
      <c r="J1188" s="160" t="s">
        <v>3346</v>
      </c>
    </row>
    <row r="1189" spans="1:10" ht="25.5">
      <c r="A1189" s="155">
        <v>141</v>
      </c>
      <c r="B1189" s="167">
        <v>18125</v>
      </c>
      <c r="C1189" s="167" t="str">
        <f t="shared" si="18"/>
        <v>18125N10</v>
      </c>
      <c r="D1189" s="158" t="s">
        <v>2888</v>
      </c>
      <c r="E1189" s="157">
        <v>50</v>
      </c>
      <c r="F1189" s="157">
        <v>0</v>
      </c>
      <c r="G1189" s="157" t="s">
        <v>1626</v>
      </c>
      <c r="H1189" s="158" t="s">
        <v>871</v>
      </c>
      <c r="I1189" s="159" t="s">
        <v>1675</v>
      </c>
      <c r="J1189" s="160" t="s">
        <v>3346</v>
      </c>
    </row>
    <row r="1190" spans="1:10">
      <c r="A1190" s="155">
        <v>142</v>
      </c>
      <c r="B1190" s="167">
        <v>18125</v>
      </c>
      <c r="C1190" s="167" t="str">
        <f t="shared" si="18"/>
        <v>18125N11</v>
      </c>
      <c r="D1190" s="158" t="s">
        <v>2889</v>
      </c>
      <c r="E1190" s="157">
        <v>50</v>
      </c>
      <c r="F1190" s="157">
        <v>0</v>
      </c>
      <c r="G1190" s="157" t="s">
        <v>1626</v>
      </c>
      <c r="H1190" s="158" t="s">
        <v>874</v>
      </c>
      <c r="I1190" s="159" t="s">
        <v>1675</v>
      </c>
      <c r="J1190" s="160" t="s">
        <v>3346</v>
      </c>
    </row>
    <row r="1191" spans="1:10">
      <c r="A1191" s="155">
        <v>143</v>
      </c>
      <c r="B1191" s="167">
        <v>18125</v>
      </c>
      <c r="C1191" s="167" t="str">
        <f t="shared" si="18"/>
        <v>18125N13</v>
      </c>
      <c r="D1191" s="158" t="s">
        <v>2890</v>
      </c>
      <c r="E1191" s="157">
        <v>50</v>
      </c>
      <c r="F1191" s="157">
        <v>0</v>
      </c>
      <c r="G1191" s="157" t="s">
        <v>1626</v>
      </c>
      <c r="H1191" s="158" t="s">
        <v>876</v>
      </c>
      <c r="I1191" s="159" t="s">
        <v>1675</v>
      </c>
      <c r="J1191" s="160" t="s">
        <v>3346</v>
      </c>
    </row>
    <row r="1192" spans="1:10">
      <c r="A1192" s="155">
        <v>144</v>
      </c>
      <c r="B1192" s="167">
        <v>18125</v>
      </c>
      <c r="C1192" s="167" t="str">
        <f t="shared" si="18"/>
        <v>18125N15</v>
      </c>
      <c r="D1192" s="158" t="s">
        <v>2891</v>
      </c>
      <c r="E1192" s="157">
        <v>50</v>
      </c>
      <c r="F1192" s="157">
        <v>0</v>
      </c>
      <c r="G1192" s="157" t="s">
        <v>1626</v>
      </c>
      <c r="H1192" s="158" t="s">
        <v>867</v>
      </c>
      <c r="I1192" s="159" t="s">
        <v>1675</v>
      </c>
      <c r="J1192" s="160" t="s">
        <v>3346</v>
      </c>
    </row>
    <row r="1193" spans="1:10" s="68" customFormat="1">
      <c r="A1193" s="155">
        <v>145</v>
      </c>
      <c r="B1193" s="167">
        <v>18125</v>
      </c>
      <c r="C1193" s="167" t="str">
        <f t="shared" si="18"/>
        <v>18125N17</v>
      </c>
      <c r="D1193" s="158" t="s">
        <v>2892</v>
      </c>
      <c r="E1193" s="157">
        <v>50</v>
      </c>
      <c r="F1193" s="157">
        <v>0</v>
      </c>
      <c r="G1193" s="157" t="s">
        <v>1626</v>
      </c>
      <c r="H1193" s="158" t="s">
        <v>876</v>
      </c>
      <c r="I1193" s="159" t="s">
        <v>1675</v>
      </c>
      <c r="J1193" s="160" t="s">
        <v>3346</v>
      </c>
    </row>
    <row r="1194" spans="1:10">
      <c r="A1194" s="155">
        <v>146</v>
      </c>
      <c r="B1194" s="167">
        <v>18125</v>
      </c>
      <c r="C1194" s="167" t="str">
        <f t="shared" si="18"/>
        <v>18125N18</v>
      </c>
      <c r="D1194" s="158" t="s">
        <v>2893</v>
      </c>
      <c r="E1194" s="157">
        <v>50</v>
      </c>
      <c r="F1194" s="157">
        <v>0</v>
      </c>
      <c r="G1194" s="157" t="s">
        <v>1626</v>
      </c>
      <c r="H1194" s="158" t="s">
        <v>861</v>
      </c>
      <c r="I1194" s="159" t="s">
        <v>1675</v>
      </c>
      <c r="J1194" s="160" t="s">
        <v>3346</v>
      </c>
    </row>
    <row r="1195" spans="1:10">
      <c r="A1195" s="155">
        <v>147</v>
      </c>
      <c r="B1195" s="167">
        <v>18125</v>
      </c>
      <c r="C1195" s="167" t="str">
        <f t="shared" si="18"/>
        <v>18125N22</v>
      </c>
      <c r="D1195" s="158" t="s">
        <v>2894</v>
      </c>
      <c r="E1195" s="157">
        <v>50</v>
      </c>
      <c r="F1195" s="157">
        <v>0</v>
      </c>
      <c r="G1195" s="157" t="s">
        <v>1626</v>
      </c>
      <c r="H1195" s="158" t="s">
        <v>867</v>
      </c>
      <c r="I1195" s="159" t="s">
        <v>1675</v>
      </c>
      <c r="J1195" s="160" t="s">
        <v>3346</v>
      </c>
    </row>
    <row r="1196" spans="1:10">
      <c r="A1196" s="155">
        <v>148</v>
      </c>
      <c r="B1196" s="167">
        <v>18125</v>
      </c>
      <c r="C1196" s="167" t="str">
        <f t="shared" si="18"/>
        <v>18125N23</v>
      </c>
      <c r="D1196" s="158" t="s">
        <v>2895</v>
      </c>
      <c r="E1196" s="157">
        <v>50</v>
      </c>
      <c r="F1196" s="157">
        <v>0</v>
      </c>
      <c r="G1196" s="157" t="s">
        <v>1626</v>
      </c>
      <c r="H1196" s="158" t="s">
        <v>874</v>
      </c>
      <c r="I1196" s="159" t="s">
        <v>1675</v>
      </c>
      <c r="J1196" s="160" t="s">
        <v>3346</v>
      </c>
    </row>
    <row r="1197" spans="1:10">
      <c r="A1197" s="155">
        <v>149</v>
      </c>
      <c r="B1197" s="167">
        <v>18125</v>
      </c>
      <c r="C1197" s="167" t="str">
        <f t="shared" si="18"/>
        <v>18125N24</v>
      </c>
      <c r="D1197" s="158" t="s">
        <v>2896</v>
      </c>
      <c r="E1197" s="157">
        <v>50</v>
      </c>
      <c r="F1197" s="157">
        <v>0</v>
      </c>
      <c r="G1197" s="157" t="s">
        <v>1626</v>
      </c>
      <c r="H1197" s="158" t="s">
        <v>865</v>
      </c>
      <c r="I1197" s="159" t="s">
        <v>1675</v>
      </c>
      <c r="J1197" s="160" t="s">
        <v>3346</v>
      </c>
    </row>
    <row r="1198" spans="1:10" ht="25.5">
      <c r="A1198" s="155">
        <v>150</v>
      </c>
      <c r="B1198" s="167">
        <v>18125</v>
      </c>
      <c r="C1198" s="167" t="str">
        <f t="shared" si="18"/>
        <v>18125N25</v>
      </c>
      <c r="D1198" s="158" t="s">
        <v>2897</v>
      </c>
      <c r="E1198" s="157">
        <v>50</v>
      </c>
      <c r="F1198" s="157">
        <v>0</v>
      </c>
      <c r="G1198" s="157" t="s">
        <v>1626</v>
      </c>
      <c r="H1198" s="158" t="s">
        <v>875</v>
      </c>
      <c r="I1198" s="159" t="s">
        <v>1675</v>
      </c>
      <c r="J1198" s="160" t="s">
        <v>3346</v>
      </c>
    </row>
    <row r="1199" spans="1:10" ht="25.5">
      <c r="A1199" s="155">
        <v>151</v>
      </c>
      <c r="B1199" s="167">
        <v>18125</v>
      </c>
      <c r="C1199" s="167" t="str">
        <f t="shared" si="18"/>
        <v>18125N26</v>
      </c>
      <c r="D1199" s="158" t="s">
        <v>2898</v>
      </c>
      <c r="E1199" s="157">
        <v>50</v>
      </c>
      <c r="F1199" s="157">
        <v>0</v>
      </c>
      <c r="G1199" s="157" t="s">
        <v>1626</v>
      </c>
      <c r="H1199" s="158" t="s">
        <v>868</v>
      </c>
      <c r="I1199" s="159" t="s">
        <v>1675</v>
      </c>
      <c r="J1199" s="160" t="s">
        <v>3346</v>
      </c>
    </row>
    <row r="1200" spans="1:10" ht="25.5">
      <c r="A1200" s="155">
        <v>152</v>
      </c>
      <c r="B1200" s="167">
        <v>18125</v>
      </c>
      <c r="C1200" s="167" t="str">
        <f t="shared" si="18"/>
        <v>18125N27</v>
      </c>
      <c r="D1200" s="158" t="s">
        <v>2899</v>
      </c>
      <c r="E1200" s="157">
        <v>50</v>
      </c>
      <c r="F1200" s="157">
        <v>0</v>
      </c>
      <c r="G1200" s="157" t="s">
        <v>1626</v>
      </c>
      <c r="H1200" s="158" t="s">
        <v>878</v>
      </c>
      <c r="I1200" s="159" t="s">
        <v>1675</v>
      </c>
      <c r="J1200" s="160" t="s">
        <v>3346</v>
      </c>
    </row>
    <row r="1201" spans="1:10">
      <c r="A1201" s="155">
        <v>153</v>
      </c>
      <c r="B1201" s="167">
        <v>18125</v>
      </c>
      <c r="C1201" s="167" t="str">
        <f t="shared" si="18"/>
        <v>18125N28</v>
      </c>
      <c r="D1201" s="158" t="s">
        <v>2900</v>
      </c>
      <c r="E1201" s="157">
        <v>50</v>
      </c>
      <c r="F1201" s="157">
        <v>0</v>
      </c>
      <c r="G1201" s="157" t="s">
        <v>1626</v>
      </c>
      <c r="H1201" s="158" t="s">
        <v>863</v>
      </c>
      <c r="I1201" s="159" t="s">
        <v>1675</v>
      </c>
      <c r="J1201" s="160" t="s">
        <v>3346</v>
      </c>
    </row>
    <row r="1202" spans="1:10" s="68" customFormat="1" ht="25.5">
      <c r="A1202" s="155">
        <v>154</v>
      </c>
      <c r="B1202" s="167">
        <v>18201</v>
      </c>
      <c r="C1202" s="167" t="str">
        <f t="shared" si="18"/>
        <v>18201N01</v>
      </c>
      <c r="D1202" s="158" t="s">
        <v>2901</v>
      </c>
      <c r="E1202" s="157">
        <v>45</v>
      </c>
      <c r="F1202" s="157">
        <v>0</v>
      </c>
      <c r="G1202" s="157" t="s">
        <v>1626</v>
      </c>
      <c r="H1202" s="158" t="s">
        <v>904</v>
      </c>
      <c r="I1202" s="159" t="s">
        <v>1627</v>
      </c>
      <c r="J1202" s="160" t="s">
        <v>553</v>
      </c>
    </row>
    <row r="1203" spans="1:10" ht="25.5">
      <c r="A1203" s="155">
        <v>155</v>
      </c>
      <c r="B1203" s="167">
        <v>18201</v>
      </c>
      <c r="C1203" s="167" t="str">
        <f t="shared" si="18"/>
        <v>18201N02</v>
      </c>
      <c r="D1203" s="158" t="s">
        <v>2902</v>
      </c>
      <c r="E1203" s="157">
        <v>45</v>
      </c>
      <c r="F1203" s="157">
        <v>0</v>
      </c>
      <c r="G1203" s="157" t="s">
        <v>1626</v>
      </c>
      <c r="H1203" s="158" t="s">
        <v>904</v>
      </c>
      <c r="I1203" s="159" t="s">
        <v>1627</v>
      </c>
      <c r="J1203" s="160" t="s">
        <v>553</v>
      </c>
    </row>
    <row r="1204" spans="1:10" ht="25.5">
      <c r="A1204" s="155">
        <v>156</v>
      </c>
      <c r="B1204" s="167">
        <v>18201</v>
      </c>
      <c r="C1204" s="167" t="str">
        <f t="shared" si="18"/>
        <v>18201N03</v>
      </c>
      <c r="D1204" s="158" t="s">
        <v>2903</v>
      </c>
      <c r="E1204" s="157">
        <v>50</v>
      </c>
      <c r="F1204" s="157">
        <v>0</v>
      </c>
      <c r="G1204" s="157" t="s">
        <v>1626</v>
      </c>
      <c r="H1204" s="158" t="s">
        <v>903</v>
      </c>
      <c r="I1204" s="159" t="s">
        <v>1675</v>
      </c>
      <c r="J1204" s="160" t="s">
        <v>3346</v>
      </c>
    </row>
    <row r="1205" spans="1:10" ht="25.5">
      <c r="A1205" s="155">
        <v>157</v>
      </c>
      <c r="B1205" s="167">
        <v>18201</v>
      </c>
      <c r="C1205" s="167" t="str">
        <f t="shared" si="18"/>
        <v>18201N04</v>
      </c>
      <c r="D1205" s="158" t="s">
        <v>2904</v>
      </c>
      <c r="E1205" s="157">
        <v>50</v>
      </c>
      <c r="F1205" s="157">
        <v>0</v>
      </c>
      <c r="G1205" s="157" t="s">
        <v>1626</v>
      </c>
      <c r="H1205" s="158" t="s">
        <v>2905</v>
      </c>
      <c r="I1205" s="159" t="s">
        <v>1675</v>
      </c>
      <c r="J1205" s="160" t="s">
        <v>3346</v>
      </c>
    </row>
    <row r="1206" spans="1:10" ht="25.5">
      <c r="A1206" s="155">
        <v>158</v>
      </c>
      <c r="B1206" s="167">
        <v>18201</v>
      </c>
      <c r="C1206" s="167" t="str">
        <f t="shared" si="18"/>
        <v>18201N05</v>
      </c>
      <c r="D1206" s="158" t="s">
        <v>2906</v>
      </c>
      <c r="E1206" s="157">
        <v>50</v>
      </c>
      <c r="F1206" s="157">
        <v>0</v>
      </c>
      <c r="G1206" s="157" t="s">
        <v>1626</v>
      </c>
      <c r="H1206" s="158" t="s">
        <v>902</v>
      </c>
      <c r="I1206" s="159" t="s">
        <v>1675</v>
      </c>
      <c r="J1206" s="160" t="s">
        <v>3346</v>
      </c>
    </row>
    <row r="1207" spans="1:10" ht="25.5">
      <c r="A1207" s="155">
        <v>159</v>
      </c>
      <c r="B1207" s="167">
        <v>18201</v>
      </c>
      <c r="C1207" s="167" t="str">
        <f t="shared" si="18"/>
        <v>18201N06</v>
      </c>
      <c r="D1207" s="158" t="s">
        <v>2907</v>
      </c>
      <c r="E1207" s="157">
        <v>50</v>
      </c>
      <c r="F1207" s="157">
        <v>0</v>
      </c>
      <c r="G1207" s="157" t="s">
        <v>1626</v>
      </c>
      <c r="H1207" s="158" t="s">
        <v>903</v>
      </c>
      <c r="I1207" s="159" t="s">
        <v>1675</v>
      </c>
      <c r="J1207" s="160" t="s">
        <v>3346</v>
      </c>
    </row>
    <row r="1208" spans="1:10" ht="25.5">
      <c r="A1208" s="155">
        <v>160</v>
      </c>
      <c r="B1208" s="167">
        <v>18201</v>
      </c>
      <c r="C1208" s="167" t="str">
        <f t="shared" si="18"/>
        <v>18201N07</v>
      </c>
      <c r="D1208" s="158" t="s">
        <v>2908</v>
      </c>
      <c r="E1208" s="157">
        <v>50</v>
      </c>
      <c r="F1208" s="157">
        <v>0</v>
      </c>
      <c r="G1208" s="157" t="s">
        <v>1626</v>
      </c>
      <c r="H1208" s="158" t="s">
        <v>2905</v>
      </c>
      <c r="I1208" s="159" t="s">
        <v>1675</v>
      </c>
      <c r="J1208" s="160" t="s">
        <v>3346</v>
      </c>
    </row>
    <row r="1209" spans="1:10" ht="25.5">
      <c r="A1209" s="155">
        <v>161</v>
      </c>
      <c r="B1209" s="167">
        <v>18201</v>
      </c>
      <c r="C1209" s="167" t="str">
        <f t="shared" si="18"/>
        <v>18201N08</v>
      </c>
      <c r="D1209" s="158" t="s">
        <v>2909</v>
      </c>
      <c r="E1209" s="157">
        <v>50</v>
      </c>
      <c r="F1209" s="157">
        <v>0</v>
      </c>
      <c r="G1209" s="157" t="s">
        <v>1626</v>
      </c>
      <c r="H1209" s="158" t="s">
        <v>902</v>
      </c>
      <c r="I1209" s="159" t="s">
        <v>1675</v>
      </c>
      <c r="J1209" s="160" t="s">
        <v>3346</v>
      </c>
    </row>
    <row r="1210" spans="1:10" ht="25.5">
      <c r="A1210" s="155">
        <v>162</v>
      </c>
      <c r="B1210" s="167">
        <v>18201</v>
      </c>
      <c r="C1210" s="167" t="str">
        <f t="shared" si="18"/>
        <v>18201N09</v>
      </c>
      <c r="D1210" s="158" t="s">
        <v>2910</v>
      </c>
      <c r="E1210" s="157">
        <v>50</v>
      </c>
      <c r="F1210" s="157">
        <v>0</v>
      </c>
      <c r="G1210" s="157" t="s">
        <v>1626</v>
      </c>
      <c r="H1210" s="158" t="s">
        <v>901</v>
      </c>
      <c r="I1210" s="159" t="s">
        <v>1675</v>
      </c>
      <c r="J1210" s="160" t="s">
        <v>3346</v>
      </c>
    </row>
    <row r="1211" spans="1:10" s="68" customFormat="1" ht="25.5">
      <c r="A1211" s="155">
        <v>163</v>
      </c>
      <c r="B1211" s="167">
        <v>18201</v>
      </c>
      <c r="C1211" s="167" t="str">
        <f t="shared" si="18"/>
        <v>18201N10</v>
      </c>
      <c r="D1211" s="158" t="s">
        <v>2911</v>
      </c>
      <c r="E1211" s="157">
        <v>50</v>
      </c>
      <c r="F1211" s="157">
        <v>0</v>
      </c>
      <c r="G1211" s="157" t="s">
        <v>1626</v>
      </c>
      <c r="H1211" s="158" t="s">
        <v>905</v>
      </c>
      <c r="I1211" s="159" t="s">
        <v>1675</v>
      </c>
      <c r="J1211" s="160" t="s">
        <v>3346</v>
      </c>
    </row>
    <row r="1212" spans="1:10" ht="25.5">
      <c r="A1212" s="155">
        <v>164</v>
      </c>
      <c r="B1212" s="167">
        <v>18201</v>
      </c>
      <c r="C1212" s="167" t="str">
        <f t="shared" si="18"/>
        <v>18201N11</v>
      </c>
      <c r="D1212" s="158" t="s">
        <v>2912</v>
      </c>
      <c r="E1212" s="157">
        <v>50</v>
      </c>
      <c r="F1212" s="157">
        <v>0</v>
      </c>
      <c r="G1212" s="157" t="s">
        <v>1626</v>
      </c>
      <c r="H1212" s="158" t="s">
        <v>905</v>
      </c>
      <c r="I1212" s="159" t="s">
        <v>1675</v>
      </c>
      <c r="J1212" s="160" t="s">
        <v>3346</v>
      </c>
    </row>
    <row r="1213" spans="1:10" ht="25.5">
      <c r="A1213" s="155">
        <v>165</v>
      </c>
      <c r="B1213" s="167">
        <v>18201</v>
      </c>
      <c r="C1213" s="167" t="str">
        <f t="shared" si="18"/>
        <v>18201N12</v>
      </c>
      <c r="D1213" s="158" t="s">
        <v>2913</v>
      </c>
      <c r="E1213" s="157">
        <v>50</v>
      </c>
      <c r="F1213" s="157">
        <v>0</v>
      </c>
      <c r="G1213" s="157" t="s">
        <v>1626</v>
      </c>
      <c r="H1213" s="158" t="s">
        <v>902</v>
      </c>
      <c r="I1213" s="159" t="s">
        <v>1675</v>
      </c>
      <c r="J1213" s="160" t="s">
        <v>3346</v>
      </c>
    </row>
    <row r="1214" spans="1:10">
      <c r="A1214" s="155">
        <v>166</v>
      </c>
      <c r="B1214" s="167">
        <v>18201</v>
      </c>
      <c r="C1214" s="167" t="str">
        <f t="shared" si="18"/>
        <v>18201N13</v>
      </c>
      <c r="D1214" s="158" t="s">
        <v>2914</v>
      </c>
      <c r="E1214" s="157">
        <v>50</v>
      </c>
      <c r="F1214" s="157">
        <v>0</v>
      </c>
      <c r="G1214" s="157" t="s">
        <v>1626</v>
      </c>
      <c r="H1214" s="158" t="s">
        <v>906</v>
      </c>
      <c r="I1214" s="159" t="s">
        <v>1675</v>
      </c>
      <c r="J1214" s="160" t="s">
        <v>3346</v>
      </c>
    </row>
    <row r="1215" spans="1:10" ht="25.5">
      <c r="A1215" s="155">
        <v>167</v>
      </c>
      <c r="B1215" s="167">
        <v>18201</v>
      </c>
      <c r="C1215" s="167" t="str">
        <f t="shared" si="18"/>
        <v>18201N14</v>
      </c>
      <c r="D1215" s="158" t="s">
        <v>2915</v>
      </c>
      <c r="E1215" s="157">
        <v>50</v>
      </c>
      <c r="F1215" s="157">
        <v>0</v>
      </c>
      <c r="G1215" s="157" t="s">
        <v>1626</v>
      </c>
      <c r="H1215" s="158" t="s">
        <v>2905</v>
      </c>
      <c r="I1215" s="159" t="s">
        <v>1675</v>
      </c>
      <c r="J1215" s="160" t="s">
        <v>3346</v>
      </c>
    </row>
    <row r="1216" spans="1:10" ht="25.5">
      <c r="A1216" s="155">
        <v>168</v>
      </c>
      <c r="B1216" s="167">
        <v>18201</v>
      </c>
      <c r="C1216" s="167" t="str">
        <f t="shared" si="18"/>
        <v>18201N15</v>
      </c>
      <c r="D1216" s="158" t="s">
        <v>2916</v>
      </c>
      <c r="E1216" s="157">
        <v>50</v>
      </c>
      <c r="F1216" s="157">
        <v>0</v>
      </c>
      <c r="G1216" s="157" t="s">
        <v>1626</v>
      </c>
      <c r="H1216" s="158" t="s">
        <v>2905</v>
      </c>
      <c r="I1216" s="159" t="s">
        <v>1675</v>
      </c>
      <c r="J1216" s="160" t="s">
        <v>3346</v>
      </c>
    </row>
    <row r="1217" spans="1:10" ht="25.5">
      <c r="A1217" s="155">
        <v>169</v>
      </c>
      <c r="B1217" s="167">
        <v>18201</v>
      </c>
      <c r="C1217" s="167" t="str">
        <f t="shared" si="18"/>
        <v>18201N16</v>
      </c>
      <c r="D1217" s="158" t="s">
        <v>2917</v>
      </c>
      <c r="E1217" s="157">
        <v>50</v>
      </c>
      <c r="F1217" s="157">
        <v>0</v>
      </c>
      <c r="G1217" s="157" t="s">
        <v>1626</v>
      </c>
      <c r="H1217" s="158" t="s">
        <v>903</v>
      </c>
      <c r="I1217" s="159" t="s">
        <v>1675</v>
      </c>
      <c r="J1217" s="160" t="s">
        <v>3346</v>
      </c>
    </row>
    <row r="1218" spans="1:10" ht="25.5">
      <c r="A1218" s="155">
        <v>170</v>
      </c>
      <c r="B1218" s="167">
        <v>18201</v>
      </c>
      <c r="C1218" s="167" t="str">
        <f t="shared" ref="C1218:C1281" si="19">B1218&amp;LEFT(RIGHT(D1218,4),3)</f>
        <v>18201N17</v>
      </c>
      <c r="D1218" s="158" t="s">
        <v>2918</v>
      </c>
      <c r="E1218" s="157">
        <v>50</v>
      </c>
      <c r="F1218" s="157">
        <v>0</v>
      </c>
      <c r="G1218" s="157" t="s">
        <v>1626</v>
      </c>
      <c r="H1218" s="158" t="s">
        <v>905</v>
      </c>
      <c r="I1218" s="159" t="s">
        <v>1675</v>
      </c>
      <c r="J1218" s="160" t="s">
        <v>3346</v>
      </c>
    </row>
    <row r="1219" spans="1:10" s="68" customFormat="1">
      <c r="A1219" s="155">
        <v>171</v>
      </c>
      <c r="B1219" s="167">
        <v>18201</v>
      </c>
      <c r="C1219" s="167" t="str">
        <f t="shared" si="19"/>
        <v>18201N18</v>
      </c>
      <c r="D1219" s="158" t="s">
        <v>2919</v>
      </c>
      <c r="E1219" s="157">
        <v>50</v>
      </c>
      <c r="F1219" s="157">
        <v>0</v>
      </c>
      <c r="G1219" s="157" t="s">
        <v>1626</v>
      </c>
      <c r="H1219" s="158" t="s">
        <v>906</v>
      </c>
      <c r="I1219" s="159" t="s">
        <v>1675</v>
      </c>
      <c r="J1219" s="160" t="s">
        <v>3346</v>
      </c>
    </row>
    <row r="1220" spans="1:10" ht="25.5">
      <c r="A1220" s="155">
        <v>172</v>
      </c>
      <c r="B1220" s="167">
        <v>18201</v>
      </c>
      <c r="C1220" s="167" t="str">
        <f t="shared" si="19"/>
        <v>18201N19</v>
      </c>
      <c r="D1220" s="158" t="s">
        <v>2920</v>
      </c>
      <c r="E1220" s="157">
        <v>50</v>
      </c>
      <c r="F1220" s="157">
        <v>0</v>
      </c>
      <c r="G1220" s="157" t="s">
        <v>1626</v>
      </c>
      <c r="H1220" s="158" t="s">
        <v>903</v>
      </c>
      <c r="I1220" s="159" t="s">
        <v>1675</v>
      </c>
      <c r="J1220" s="160" t="s">
        <v>3346</v>
      </c>
    </row>
    <row r="1221" spans="1:10" ht="25.5">
      <c r="A1221" s="155">
        <v>173</v>
      </c>
      <c r="B1221" s="167">
        <v>18201</v>
      </c>
      <c r="C1221" s="167" t="str">
        <f t="shared" si="19"/>
        <v>18201N20</v>
      </c>
      <c r="D1221" s="158" t="s">
        <v>2921</v>
      </c>
      <c r="E1221" s="157">
        <v>50</v>
      </c>
      <c r="F1221" s="157">
        <v>0</v>
      </c>
      <c r="G1221" s="157" t="s">
        <v>1626</v>
      </c>
      <c r="H1221" s="158" t="s">
        <v>903</v>
      </c>
      <c r="I1221" s="159" t="s">
        <v>1675</v>
      </c>
      <c r="J1221" s="160" t="s">
        <v>3346</v>
      </c>
    </row>
    <row r="1222" spans="1:10" ht="25.5">
      <c r="A1222" s="155">
        <v>174</v>
      </c>
      <c r="B1222" s="167">
        <v>18201</v>
      </c>
      <c r="C1222" s="167" t="str">
        <f t="shared" si="19"/>
        <v>18201N21</v>
      </c>
      <c r="D1222" s="158" t="s">
        <v>2922</v>
      </c>
      <c r="E1222" s="157">
        <v>50</v>
      </c>
      <c r="F1222" s="157">
        <v>0</v>
      </c>
      <c r="G1222" s="157" t="s">
        <v>1626</v>
      </c>
      <c r="H1222" s="158" t="s">
        <v>901</v>
      </c>
      <c r="I1222" s="159" t="s">
        <v>1675</v>
      </c>
      <c r="J1222" s="160" t="s">
        <v>3346</v>
      </c>
    </row>
    <row r="1223" spans="1:10" ht="25.5">
      <c r="A1223" s="155">
        <v>175</v>
      </c>
      <c r="B1223" s="167">
        <v>18201</v>
      </c>
      <c r="C1223" s="167" t="str">
        <f t="shared" si="19"/>
        <v>18201N22</v>
      </c>
      <c r="D1223" s="158" t="s">
        <v>2923</v>
      </c>
      <c r="E1223" s="157">
        <v>50</v>
      </c>
      <c r="F1223" s="157">
        <v>0</v>
      </c>
      <c r="G1223" s="157" t="s">
        <v>1626</v>
      </c>
      <c r="H1223" s="158" t="s">
        <v>2905</v>
      </c>
      <c r="I1223" s="159" t="s">
        <v>1675</v>
      </c>
      <c r="J1223" s="160" t="s">
        <v>3346</v>
      </c>
    </row>
    <row r="1224" spans="1:10" ht="25.5">
      <c r="A1224" s="155">
        <v>176</v>
      </c>
      <c r="B1224" s="167">
        <v>18201</v>
      </c>
      <c r="C1224" s="167" t="str">
        <f t="shared" si="19"/>
        <v>18201N23</v>
      </c>
      <c r="D1224" s="158" t="s">
        <v>2924</v>
      </c>
      <c r="E1224" s="157">
        <v>50</v>
      </c>
      <c r="F1224" s="157">
        <v>0</v>
      </c>
      <c r="G1224" s="157" t="s">
        <v>1626</v>
      </c>
      <c r="H1224" s="158" t="s">
        <v>901</v>
      </c>
      <c r="I1224" s="159" t="s">
        <v>1675</v>
      </c>
      <c r="J1224" s="160" t="s">
        <v>3346</v>
      </c>
    </row>
    <row r="1225" spans="1:10" ht="25.5">
      <c r="A1225" s="155">
        <v>177</v>
      </c>
      <c r="B1225" s="167">
        <v>18201</v>
      </c>
      <c r="C1225" s="167" t="str">
        <f t="shared" si="19"/>
        <v>18201N24</v>
      </c>
      <c r="D1225" s="158" t="s">
        <v>2925</v>
      </c>
      <c r="E1225" s="157">
        <v>50</v>
      </c>
      <c r="F1225" s="157">
        <v>0</v>
      </c>
      <c r="G1225" s="157" t="s">
        <v>1626</v>
      </c>
      <c r="H1225" s="158" t="s">
        <v>902</v>
      </c>
      <c r="I1225" s="159" t="s">
        <v>1675</v>
      </c>
      <c r="J1225" s="160" t="s">
        <v>3346</v>
      </c>
    </row>
    <row r="1226" spans="1:10" ht="25.5">
      <c r="A1226" s="155">
        <v>178</v>
      </c>
      <c r="B1226" s="167">
        <v>18201</v>
      </c>
      <c r="C1226" s="167" t="str">
        <f t="shared" si="19"/>
        <v>18201N25</v>
      </c>
      <c r="D1226" s="158" t="s">
        <v>2926</v>
      </c>
      <c r="E1226" s="157">
        <v>50</v>
      </c>
      <c r="F1226" s="157">
        <v>0</v>
      </c>
      <c r="G1226" s="157" t="s">
        <v>1626</v>
      </c>
      <c r="H1226" s="158" t="s">
        <v>905</v>
      </c>
      <c r="I1226" s="159" t="s">
        <v>1675</v>
      </c>
      <c r="J1226" s="160" t="s">
        <v>3346</v>
      </c>
    </row>
    <row r="1227" spans="1:10" ht="25.5">
      <c r="A1227" s="155">
        <v>179</v>
      </c>
      <c r="B1227" s="167">
        <v>18201</v>
      </c>
      <c r="C1227" s="167" t="str">
        <f t="shared" si="19"/>
        <v>18201N26</v>
      </c>
      <c r="D1227" s="158" t="s">
        <v>2927</v>
      </c>
      <c r="E1227" s="157">
        <v>50</v>
      </c>
      <c r="F1227" s="157">
        <v>0</v>
      </c>
      <c r="G1227" s="157" t="s">
        <v>1626</v>
      </c>
      <c r="H1227" s="158" t="s">
        <v>902</v>
      </c>
      <c r="I1227" s="159" t="s">
        <v>1675</v>
      </c>
      <c r="J1227" s="160" t="s">
        <v>3346</v>
      </c>
    </row>
    <row r="1228" spans="1:10" s="68" customFormat="1" ht="25.5">
      <c r="A1228" s="155">
        <v>180</v>
      </c>
      <c r="B1228" s="167">
        <v>18201</v>
      </c>
      <c r="C1228" s="167" t="str">
        <f t="shared" si="19"/>
        <v>18201N27</v>
      </c>
      <c r="D1228" s="158" t="s">
        <v>2928</v>
      </c>
      <c r="E1228" s="157">
        <v>60</v>
      </c>
      <c r="F1228" s="157">
        <v>0</v>
      </c>
      <c r="G1228" s="157" t="s">
        <v>1626</v>
      </c>
      <c r="H1228" s="158" t="s">
        <v>904</v>
      </c>
      <c r="I1228" s="159" t="s">
        <v>1675</v>
      </c>
      <c r="J1228" s="160" t="s">
        <v>3346</v>
      </c>
    </row>
    <row r="1229" spans="1:10" ht="25.5">
      <c r="A1229" s="155">
        <v>181</v>
      </c>
      <c r="B1229" s="167">
        <v>18201</v>
      </c>
      <c r="C1229" s="167" t="str">
        <f t="shared" si="19"/>
        <v>18201N28</v>
      </c>
      <c r="D1229" s="158" t="s">
        <v>2929</v>
      </c>
      <c r="E1229" s="157">
        <v>60</v>
      </c>
      <c r="F1229" s="157">
        <v>0</v>
      </c>
      <c r="G1229" s="157" t="s">
        <v>1626</v>
      </c>
      <c r="H1229" s="158" t="s">
        <v>902</v>
      </c>
      <c r="I1229" s="159" t="s">
        <v>1675</v>
      </c>
      <c r="J1229" s="160" t="s">
        <v>3346</v>
      </c>
    </row>
    <row r="1230" spans="1:10">
      <c r="A1230" s="155">
        <v>182</v>
      </c>
      <c r="B1230" s="167">
        <v>18201</v>
      </c>
      <c r="C1230" s="167" t="str">
        <f t="shared" si="19"/>
        <v>18201N29</v>
      </c>
      <c r="D1230" s="158" t="s">
        <v>2930</v>
      </c>
      <c r="E1230" s="157">
        <v>60</v>
      </c>
      <c r="F1230" s="157">
        <v>0</v>
      </c>
      <c r="G1230" s="157" t="s">
        <v>1626</v>
      </c>
      <c r="H1230" s="158" t="s">
        <v>906</v>
      </c>
      <c r="I1230" s="159" t="s">
        <v>1675</v>
      </c>
      <c r="J1230" s="160" t="s">
        <v>3346</v>
      </c>
    </row>
    <row r="1231" spans="1:10" ht="25.5">
      <c r="A1231" s="155">
        <v>183</v>
      </c>
      <c r="B1231" s="167">
        <v>18201</v>
      </c>
      <c r="C1231" s="167" t="str">
        <f t="shared" si="19"/>
        <v>18201N30</v>
      </c>
      <c r="D1231" s="158" t="s">
        <v>2931</v>
      </c>
      <c r="E1231" s="157">
        <v>60</v>
      </c>
      <c r="F1231" s="157">
        <v>0</v>
      </c>
      <c r="G1231" s="157" t="s">
        <v>1626</v>
      </c>
      <c r="H1231" s="158" t="s">
        <v>901</v>
      </c>
      <c r="I1231" s="159" t="s">
        <v>1675</v>
      </c>
      <c r="J1231" s="160" t="s">
        <v>3346</v>
      </c>
    </row>
    <row r="1232" spans="1:10" ht="25.5">
      <c r="A1232" s="155">
        <v>184</v>
      </c>
      <c r="B1232" s="167">
        <v>18201</v>
      </c>
      <c r="C1232" s="167" t="str">
        <f t="shared" si="19"/>
        <v>18201N31</v>
      </c>
      <c r="D1232" s="158" t="s">
        <v>2932</v>
      </c>
      <c r="E1232" s="157">
        <v>60</v>
      </c>
      <c r="F1232" s="157">
        <v>0</v>
      </c>
      <c r="G1232" s="157" t="s">
        <v>1626</v>
      </c>
      <c r="H1232" s="158" t="s">
        <v>905</v>
      </c>
      <c r="I1232" s="159" t="s">
        <v>1675</v>
      </c>
      <c r="J1232" s="160" t="s">
        <v>3346</v>
      </c>
    </row>
    <row r="1233" spans="1:10" ht="25.5">
      <c r="A1233" s="155">
        <v>185</v>
      </c>
      <c r="B1233" s="167">
        <v>18201</v>
      </c>
      <c r="C1233" s="167" t="str">
        <f t="shared" si="19"/>
        <v>18201N32</v>
      </c>
      <c r="D1233" s="158" t="s">
        <v>2933</v>
      </c>
      <c r="E1233" s="157">
        <v>55</v>
      </c>
      <c r="F1233" s="157">
        <v>0</v>
      </c>
      <c r="G1233" s="157" t="s">
        <v>1626</v>
      </c>
      <c r="H1233" s="158" t="s">
        <v>905</v>
      </c>
      <c r="I1233" s="159" t="s">
        <v>1675</v>
      </c>
      <c r="J1233" s="160" t="s">
        <v>3346</v>
      </c>
    </row>
    <row r="1234" spans="1:10">
      <c r="A1234" s="155">
        <v>186</v>
      </c>
      <c r="B1234" s="167">
        <v>18201</v>
      </c>
      <c r="C1234" s="167" t="str">
        <f t="shared" si="19"/>
        <v>18201N33</v>
      </c>
      <c r="D1234" s="158" t="s">
        <v>2934</v>
      </c>
      <c r="E1234" s="157">
        <v>55</v>
      </c>
      <c r="F1234" s="157">
        <v>0</v>
      </c>
      <c r="G1234" s="157" t="s">
        <v>1626</v>
      </c>
      <c r="H1234" s="158" t="s">
        <v>906</v>
      </c>
      <c r="I1234" s="159" t="s">
        <v>1675</v>
      </c>
      <c r="J1234" s="160" t="s">
        <v>3346</v>
      </c>
    </row>
    <row r="1235" spans="1:10" ht="25.5">
      <c r="A1235" s="155">
        <v>187</v>
      </c>
      <c r="B1235" s="167">
        <v>18201</v>
      </c>
      <c r="C1235" s="167" t="str">
        <f t="shared" si="19"/>
        <v>18201N34</v>
      </c>
      <c r="D1235" s="158" t="s">
        <v>2935</v>
      </c>
      <c r="E1235" s="157">
        <v>55</v>
      </c>
      <c r="F1235" s="157">
        <v>0</v>
      </c>
      <c r="G1235" s="157" t="s">
        <v>1626</v>
      </c>
      <c r="H1235" s="158" t="s">
        <v>901</v>
      </c>
      <c r="I1235" s="159" t="s">
        <v>1675</v>
      </c>
      <c r="J1235" s="160" t="s">
        <v>3346</v>
      </c>
    </row>
    <row r="1236" spans="1:10" ht="25.5">
      <c r="A1236" s="155">
        <v>188</v>
      </c>
      <c r="B1236" s="167">
        <v>18201</v>
      </c>
      <c r="C1236" s="167" t="str">
        <f t="shared" si="19"/>
        <v>18201N35</v>
      </c>
      <c r="D1236" s="158" t="s">
        <v>2936</v>
      </c>
      <c r="E1236" s="157">
        <v>50</v>
      </c>
      <c r="F1236" s="157">
        <v>0</v>
      </c>
      <c r="G1236" s="157" t="s">
        <v>1626</v>
      </c>
      <c r="H1236" s="158" t="s">
        <v>904</v>
      </c>
      <c r="I1236" s="159" t="s">
        <v>1675</v>
      </c>
      <c r="J1236" s="160" t="s">
        <v>3346</v>
      </c>
    </row>
    <row r="1237" spans="1:10" s="68" customFormat="1">
      <c r="A1237" s="155">
        <v>189</v>
      </c>
      <c r="B1237" s="167">
        <v>18202</v>
      </c>
      <c r="C1237" s="167" t="str">
        <f t="shared" si="19"/>
        <v>18202N01</v>
      </c>
      <c r="D1237" s="158" t="s">
        <v>2937</v>
      </c>
      <c r="E1237" s="157">
        <v>50</v>
      </c>
      <c r="F1237" s="157">
        <v>0</v>
      </c>
      <c r="G1237" s="157" t="s">
        <v>1626</v>
      </c>
      <c r="H1237" s="158" t="s">
        <v>2938</v>
      </c>
      <c r="I1237" s="159" t="s">
        <v>1650</v>
      </c>
      <c r="J1237" s="160" t="s">
        <v>3346</v>
      </c>
    </row>
    <row r="1238" spans="1:10">
      <c r="A1238" s="155">
        <v>194</v>
      </c>
      <c r="B1238" s="167">
        <v>18202</v>
      </c>
      <c r="C1238" s="167" t="str">
        <f t="shared" si="19"/>
        <v>18202N02</v>
      </c>
      <c r="D1238" s="158" t="s">
        <v>2939</v>
      </c>
      <c r="E1238" s="157">
        <v>50</v>
      </c>
      <c r="F1238" s="157">
        <v>0</v>
      </c>
      <c r="G1238" s="157" t="s">
        <v>1626</v>
      </c>
      <c r="H1238" s="158" t="s">
        <v>2938</v>
      </c>
      <c r="I1238" s="159" t="s">
        <v>1650</v>
      </c>
      <c r="J1238" s="160" t="s">
        <v>3346</v>
      </c>
    </row>
    <row r="1239" spans="1:10">
      <c r="A1239" s="155">
        <v>199</v>
      </c>
      <c r="B1239" s="167">
        <v>18202</v>
      </c>
      <c r="C1239" s="167" t="str">
        <f t="shared" si="19"/>
        <v>18202N03</v>
      </c>
      <c r="D1239" s="158" t="s">
        <v>2940</v>
      </c>
      <c r="E1239" s="157">
        <v>50</v>
      </c>
      <c r="F1239" s="157">
        <v>0</v>
      </c>
      <c r="G1239" s="157" t="s">
        <v>1626</v>
      </c>
      <c r="H1239" s="158" t="s">
        <v>907</v>
      </c>
      <c r="I1239" s="159" t="s">
        <v>1650</v>
      </c>
      <c r="J1239" s="160" t="s">
        <v>3346</v>
      </c>
    </row>
    <row r="1240" spans="1:10">
      <c r="A1240" s="155">
        <v>203</v>
      </c>
      <c r="B1240" s="167">
        <v>18202</v>
      </c>
      <c r="C1240" s="167" t="str">
        <f t="shared" si="19"/>
        <v>18202N04</v>
      </c>
      <c r="D1240" s="158" t="s">
        <v>2941</v>
      </c>
      <c r="E1240" s="157">
        <v>50</v>
      </c>
      <c r="F1240" s="157">
        <v>0</v>
      </c>
      <c r="G1240" s="157" t="s">
        <v>1626</v>
      </c>
      <c r="H1240" s="158" t="s">
        <v>2938</v>
      </c>
      <c r="I1240" s="159" t="s">
        <v>1650</v>
      </c>
      <c r="J1240" s="160" t="s">
        <v>3346</v>
      </c>
    </row>
    <row r="1241" spans="1:10">
      <c r="A1241" s="155">
        <v>208</v>
      </c>
      <c r="B1241" s="167">
        <v>18202</v>
      </c>
      <c r="C1241" s="167" t="str">
        <f t="shared" si="19"/>
        <v>18202N05</v>
      </c>
      <c r="D1241" s="158" t="s">
        <v>2942</v>
      </c>
      <c r="E1241" s="157">
        <v>50</v>
      </c>
      <c r="F1241" s="157">
        <v>0</v>
      </c>
      <c r="G1241" s="157" t="s">
        <v>1626</v>
      </c>
      <c r="H1241" s="158" t="s">
        <v>907</v>
      </c>
      <c r="I1241" s="159" t="s">
        <v>1650</v>
      </c>
      <c r="J1241" s="160" t="s">
        <v>3346</v>
      </c>
    </row>
    <row r="1242" spans="1:10">
      <c r="A1242" s="155">
        <v>213</v>
      </c>
      <c r="B1242" s="167">
        <v>18202</v>
      </c>
      <c r="C1242" s="167" t="str">
        <f t="shared" si="19"/>
        <v>18202N07</v>
      </c>
      <c r="D1242" s="158" t="s">
        <v>2943</v>
      </c>
      <c r="E1242" s="157">
        <v>50</v>
      </c>
      <c r="F1242" s="157">
        <v>0</v>
      </c>
      <c r="G1242" s="157" t="s">
        <v>1626</v>
      </c>
      <c r="H1242" s="158" t="s">
        <v>907</v>
      </c>
      <c r="I1242" s="159" t="s">
        <v>1650</v>
      </c>
      <c r="J1242" s="160" t="s">
        <v>3346</v>
      </c>
    </row>
    <row r="1243" spans="1:10">
      <c r="A1243" s="155">
        <v>218</v>
      </c>
      <c r="B1243" s="167">
        <v>18202</v>
      </c>
      <c r="C1243" s="167" t="str">
        <f t="shared" si="19"/>
        <v>18202N08</v>
      </c>
      <c r="D1243" s="158" t="s">
        <v>2944</v>
      </c>
      <c r="E1243" s="157">
        <v>50</v>
      </c>
      <c r="F1243" s="157">
        <v>0</v>
      </c>
      <c r="G1243" s="157" t="s">
        <v>1626</v>
      </c>
      <c r="H1243" s="158" t="s">
        <v>907</v>
      </c>
      <c r="I1243" s="159" t="s">
        <v>1650</v>
      </c>
      <c r="J1243" s="160" t="s">
        <v>3346</v>
      </c>
    </row>
    <row r="1244" spans="1:10">
      <c r="A1244" s="155">
        <v>223</v>
      </c>
      <c r="B1244" s="167">
        <v>18202</v>
      </c>
      <c r="C1244" s="167" t="str">
        <f t="shared" si="19"/>
        <v>18202N09</v>
      </c>
      <c r="D1244" s="158" t="s">
        <v>2945</v>
      </c>
      <c r="E1244" s="157">
        <v>50</v>
      </c>
      <c r="F1244" s="157">
        <v>0</v>
      </c>
      <c r="G1244" s="157" t="s">
        <v>1626</v>
      </c>
      <c r="H1244" s="158" t="s">
        <v>2938</v>
      </c>
      <c r="I1244" s="159" t="s">
        <v>1650</v>
      </c>
      <c r="J1244" s="160" t="s">
        <v>3346</v>
      </c>
    </row>
    <row r="1245" spans="1:10">
      <c r="A1245" s="155">
        <v>227</v>
      </c>
      <c r="B1245" s="167">
        <v>18202</v>
      </c>
      <c r="C1245" s="167" t="str">
        <f t="shared" si="19"/>
        <v>18202N10</v>
      </c>
      <c r="D1245" s="158" t="s">
        <v>2946</v>
      </c>
      <c r="E1245" s="157">
        <v>50</v>
      </c>
      <c r="F1245" s="157">
        <v>0</v>
      </c>
      <c r="G1245" s="157" t="s">
        <v>1626</v>
      </c>
      <c r="H1245" s="158" t="s">
        <v>2938</v>
      </c>
      <c r="I1245" s="159" t="s">
        <v>1650</v>
      </c>
      <c r="J1245" s="160" t="s">
        <v>3346</v>
      </c>
    </row>
    <row r="1246" spans="1:10" s="68" customFormat="1">
      <c r="A1246" s="155">
        <v>232</v>
      </c>
      <c r="B1246" s="167">
        <v>18302</v>
      </c>
      <c r="C1246" s="167" t="str">
        <f t="shared" si="19"/>
        <v>18302N02</v>
      </c>
      <c r="D1246" s="158" t="s">
        <v>2947</v>
      </c>
      <c r="E1246" s="157">
        <v>45</v>
      </c>
      <c r="F1246" s="157">
        <v>0</v>
      </c>
      <c r="G1246" s="157" t="s">
        <v>1626</v>
      </c>
      <c r="H1246" s="158" t="s">
        <v>692</v>
      </c>
      <c r="I1246" s="159" t="s">
        <v>1627</v>
      </c>
      <c r="J1246" s="160" t="s">
        <v>553</v>
      </c>
    </row>
    <row r="1247" spans="1:10">
      <c r="A1247" s="155">
        <v>233</v>
      </c>
      <c r="B1247" s="167">
        <v>18305</v>
      </c>
      <c r="C1247" s="167" t="str">
        <f t="shared" si="19"/>
        <v>18305N01</v>
      </c>
      <c r="D1247" s="158" t="s">
        <v>2948</v>
      </c>
      <c r="E1247" s="157">
        <v>45</v>
      </c>
      <c r="F1247" s="157">
        <v>0</v>
      </c>
      <c r="G1247" s="157" t="s">
        <v>1626</v>
      </c>
      <c r="H1247" s="158" t="s">
        <v>691</v>
      </c>
      <c r="I1247" s="159" t="s">
        <v>2949</v>
      </c>
      <c r="J1247" s="160" t="s">
        <v>334</v>
      </c>
    </row>
    <row r="1248" spans="1:10">
      <c r="A1248" s="155">
        <v>234</v>
      </c>
      <c r="B1248" s="167">
        <v>18305</v>
      </c>
      <c r="C1248" s="167" t="str">
        <f t="shared" si="19"/>
        <v>18305N02</v>
      </c>
      <c r="D1248" s="158" t="s">
        <v>2950</v>
      </c>
      <c r="E1248" s="157">
        <v>40</v>
      </c>
      <c r="F1248" s="157">
        <v>0</v>
      </c>
      <c r="G1248" s="157" t="s">
        <v>1626</v>
      </c>
      <c r="H1248" s="158" t="s">
        <v>691</v>
      </c>
      <c r="I1248" s="159" t="s">
        <v>2949</v>
      </c>
      <c r="J1248" s="160" t="s">
        <v>334</v>
      </c>
    </row>
    <row r="1249" spans="1:10">
      <c r="A1249" s="155">
        <v>1</v>
      </c>
      <c r="B1249" s="167">
        <v>19501</v>
      </c>
      <c r="C1249" s="167" t="str">
        <f t="shared" si="19"/>
        <v>19501N01</v>
      </c>
      <c r="D1249" s="158" t="s">
        <v>2951</v>
      </c>
      <c r="E1249" s="157">
        <v>90</v>
      </c>
      <c r="F1249" s="157">
        <v>0</v>
      </c>
      <c r="G1249" s="157" t="s">
        <v>1626</v>
      </c>
      <c r="H1249" s="158" t="s">
        <v>813</v>
      </c>
      <c r="I1249" s="159" t="s">
        <v>2602</v>
      </c>
      <c r="J1249" s="160" t="s">
        <v>553</v>
      </c>
    </row>
    <row r="1250" spans="1:10" ht="25.5">
      <c r="A1250" s="155">
        <v>4</v>
      </c>
      <c r="B1250" s="167">
        <v>19501</v>
      </c>
      <c r="C1250" s="167" t="str">
        <f t="shared" si="19"/>
        <v>19501N02</v>
      </c>
      <c r="D1250" s="158" t="s">
        <v>2952</v>
      </c>
      <c r="E1250" s="157">
        <v>90</v>
      </c>
      <c r="F1250" s="157">
        <v>0</v>
      </c>
      <c r="G1250" s="157" t="s">
        <v>1626</v>
      </c>
      <c r="H1250" s="158" t="s">
        <v>889</v>
      </c>
      <c r="I1250" s="159" t="s">
        <v>2602</v>
      </c>
      <c r="J1250" s="160" t="s">
        <v>553</v>
      </c>
    </row>
    <row r="1251" spans="1:10" ht="25.5">
      <c r="A1251" s="155">
        <v>7</v>
      </c>
      <c r="B1251" s="167">
        <v>19501</v>
      </c>
      <c r="C1251" s="167" t="str">
        <f t="shared" si="19"/>
        <v>19501N03</v>
      </c>
      <c r="D1251" s="158" t="s">
        <v>2953</v>
      </c>
      <c r="E1251" s="157">
        <v>90</v>
      </c>
      <c r="F1251" s="157">
        <v>0</v>
      </c>
      <c r="G1251" s="157" t="s">
        <v>1626</v>
      </c>
      <c r="H1251" s="158" t="s">
        <v>897</v>
      </c>
      <c r="I1251" s="159" t="s">
        <v>2602</v>
      </c>
      <c r="J1251" s="160" t="s">
        <v>553</v>
      </c>
    </row>
    <row r="1252" spans="1:10" ht="25.5">
      <c r="A1252" s="155">
        <v>10</v>
      </c>
      <c r="B1252" s="167">
        <v>19501</v>
      </c>
      <c r="C1252" s="167" t="str">
        <f t="shared" si="19"/>
        <v>19501N04</v>
      </c>
      <c r="D1252" s="158" t="s">
        <v>2954</v>
      </c>
      <c r="E1252" s="157">
        <v>90</v>
      </c>
      <c r="F1252" s="157">
        <v>0</v>
      </c>
      <c r="G1252" s="157" t="s">
        <v>1626</v>
      </c>
      <c r="H1252" s="158" t="s">
        <v>897</v>
      </c>
      <c r="I1252" s="159" t="s">
        <v>2602</v>
      </c>
      <c r="J1252" s="160" t="s">
        <v>553</v>
      </c>
    </row>
    <row r="1253" spans="1:10">
      <c r="A1253" s="155">
        <v>13</v>
      </c>
      <c r="B1253" s="167">
        <v>19501</v>
      </c>
      <c r="C1253" s="167" t="str">
        <f t="shared" si="19"/>
        <v>19501N05</v>
      </c>
      <c r="D1253" s="158" t="s">
        <v>2955</v>
      </c>
      <c r="E1253" s="157">
        <v>90</v>
      </c>
      <c r="F1253" s="157">
        <v>0</v>
      </c>
      <c r="G1253" s="157" t="s">
        <v>1626</v>
      </c>
      <c r="H1253" s="158" t="s">
        <v>892</v>
      </c>
      <c r="I1253" s="159" t="s">
        <v>2602</v>
      </c>
      <c r="J1253" s="160" t="s">
        <v>553</v>
      </c>
    </row>
    <row r="1254" spans="1:10">
      <c r="A1254" s="155">
        <v>16</v>
      </c>
      <c r="B1254" s="167">
        <v>19501</v>
      </c>
      <c r="C1254" s="167" t="str">
        <f t="shared" si="19"/>
        <v>19501N06</v>
      </c>
      <c r="D1254" s="158" t="s">
        <v>2956</v>
      </c>
      <c r="E1254" s="157">
        <v>90</v>
      </c>
      <c r="F1254" s="157">
        <v>0</v>
      </c>
      <c r="G1254" s="157" t="s">
        <v>1626</v>
      </c>
      <c r="H1254" s="158" t="s">
        <v>887</v>
      </c>
      <c r="I1254" s="159" t="s">
        <v>2602</v>
      </c>
      <c r="J1254" s="160" t="s">
        <v>553</v>
      </c>
    </row>
    <row r="1255" spans="1:10" s="68" customFormat="1">
      <c r="A1255" s="155">
        <v>19</v>
      </c>
      <c r="B1255" s="167">
        <v>19501</v>
      </c>
      <c r="C1255" s="167" t="str">
        <f t="shared" si="19"/>
        <v>19501N07</v>
      </c>
      <c r="D1255" s="158" t="s">
        <v>2957</v>
      </c>
      <c r="E1255" s="157">
        <v>90</v>
      </c>
      <c r="F1255" s="157">
        <v>0</v>
      </c>
      <c r="G1255" s="157" t="s">
        <v>1626</v>
      </c>
      <c r="H1255" s="158" t="s">
        <v>892</v>
      </c>
      <c r="I1255" s="159" t="s">
        <v>2602</v>
      </c>
      <c r="J1255" s="160" t="s">
        <v>553</v>
      </c>
    </row>
    <row r="1256" spans="1:10" ht="25.5">
      <c r="A1256" s="155">
        <v>22</v>
      </c>
      <c r="B1256" s="167">
        <v>19501</v>
      </c>
      <c r="C1256" s="167" t="str">
        <f t="shared" si="19"/>
        <v>19501N08</v>
      </c>
      <c r="D1256" s="158" t="s">
        <v>2958</v>
      </c>
      <c r="E1256" s="157">
        <v>90</v>
      </c>
      <c r="F1256" s="157">
        <v>0</v>
      </c>
      <c r="G1256" s="157" t="s">
        <v>1626</v>
      </c>
      <c r="H1256" s="158" t="s">
        <v>897</v>
      </c>
      <c r="I1256" s="159" t="s">
        <v>2602</v>
      </c>
      <c r="J1256" s="160" t="s">
        <v>553</v>
      </c>
    </row>
    <row r="1257" spans="1:10">
      <c r="A1257" s="155">
        <v>25</v>
      </c>
      <c r="B1257" s="167">
        <v>19501</v>
      </c>
      <c r="C1257" s="167" t="str">
        <f t="shared" si="19"/>
        <v>19501N09</v>
      </c>
      <c r="D1257" s="158" t="s">
        <v>2959</v>
      </c>
      <c r="E1257" s="157">
        <v>90</v>
      </c>
      <c r="F1257" s="157">
        <v>0</v>
      </c>
      <c r="G1257" s="157" t="s">
        <v>1626</v>
      </c>
      <c r="H1257" s="158" t="s">
        <v>892</v>
      </c>
      <c r="I1257" s="159" t="s">
        <v>2602</v>
      </c>
      <c r="J1257" s="160" t="s">
        <v>553</v>
      </c>
    </row>
    <row r="1258" spans="1:10" ht="25.5">
      <c r="A1258" s="155">
        <v>28</v>
      </c>
      <c r="B1258" s="167">
        <v>19501</v>
      </c>
      <c r="C1258" s="167" t="str">
        <f t="shared" si="19"/>
        <v>19501N10</v>
      </c>
      <c r="D1258" s="158" t="s">
        <v>2960</v>
      </c>
      <c r="E1258" s="157">
        <v>90</v>
      </c>
      <c r="F1258" s="157">
        <v>0</v>
      </c>
      <c r="G1258" s="157" t="s">
        <v>1626</v>
      </c>
      <c r="H1258" s="158" t="s">
        <v>889</v>
      </c>
      <c r="I1258" s="159" t="s">
        <v>2602</v>
      </c>
      <c r="J1258" s="160" t="s">
        <v>553</v>
      </c>
    </row>
    <row r="1259" spans="1:10" ht="25.5">
      <c r="A1259" s="155">
        <v>31</v>
      </c>
      <c r="B1259" s="167">
        <v>19501</v>
      </c>
      <c r="C1259" s="167" t="str">
        <f t="shared" si="19"/>
        <v>19501N11</v>
      </c>
      <c r="D1259" s="158" t="s">
        <v>2961</v>
      </c>
      <c r="E1259" s="157">
        <v>90</v>
      </c>
      <c r="F1259" s="157">
        <v>0</v>
      </c>
      <c r="G1259" s="157" t="s">
        <v>1626</v>
      </c>
      <c r="H1259" s="158" t="s">
        <v>897</v>
      </c>
      <c r="I1259" s="159" t="s">
        <v>2602</v>
      </c>
      <c r="J1259" s="160" t="s">
        <v>553</v>
      </c>
    </row>
    <row r="1260" spans="1:10">
      <c r="A1260" s="155">
        <v>34</v>
      </c>
      <c r="B1260" s="167">
        <v>19501</v>
      </c>
      <c r="C1260" s="167" t="str">
        <f t="shared" si="19"/>
        <v>19501N12</v>
      </c>
      <c r="D1260" s="158" t="s">
        <v>2962</v>
      </c>
      <c r="E1260" s="157">
        <v>90</v>
      </c>
      <c r="F1260" s="157">
        <v>0</v>
      </c>
      <c r="G1260" s="157" t="s">
        <v>1626</v>
      </c>
      <c r="H1260" s="158" t="s">
        <v>892</v>
      </c>
      <c r="I1260" s="159" t="s">
        <v>2602</v>
      </c>
      <c r="J1260" s="160" t="s">
        <v>553</v>
      </c>
    </row>
    <row r="1261" spans="1:10" ht="25.5">
      <c r="A1261" s="155">
        <v>37</v>
      </c>
      <c r="B1261" s="167">
        <v>19501</v>
      </c>
      <c r="C1261" s="167" t="str">
        <f t="shared" si="19"/>
        <v>19501N13</v>
      </c>
      <c r="D1261" s="158" t="s">
        <v>2963</v>
      </c>
      <c r="E1261" s="157">
        <v>90</v>
      </c>
      <c r="F1261" s="157">
        <v>0</v>
      </c>
      <c r="G1261" s="157" t="s">
        <v>1626</v>
      </c>
      <c r="H1261" s="158" t="s">
        <v>889</v>
      </c>
      <c r="I1261" s="159" t="s">
        <v>2602</v>
      </c>
      <c r="J1261" s="160" t="s">
        <v>553</v>
      </c>
    </row>
    <row r="1262" spans="1:10">
      <c r="A1262" s="155">
        <v>40</v>
      </c>
      <c r="B1262" s="167">
        <v>19501</v>
      </c>
      <c r="C1262" s="167" t="str">
        <f t="shared" si="19"/>
        <v>19501N14</v>
      </c>
      <c r="D1262" s="158" t="s">
        <v>2964</v>
      </c>
      <c r="E1262" s="157">
        <v>90</v>
      </c>
      <c r="F1262" s="157">
        <v>0</v>
      </c>
      <c r="G1262" s="157" t="s">
        <v>1626</v>
      </c>
      <c r="H1262" s="158" t="s">
        <v>892</v>
      </c>
      <c r="I1262" s="159" t="s">
        <v>2602</v>
      </c>
      <c r="J1262" s="160" t="s">
        <v>553</v>
      </c>
    </row>
    <row r="1263" spans="1:10">
      <c r="A1263" s="155">
        <v>43</v>
      </c>
      <c r="B1263" s="167">
        <v>19501</v>
      </c>
      <c r="C1263" s="167" t="str">
        <f t="shared" si="19"/>
        <v>19501N15</v>
      </c>
      <c r="D1263" s="158" t="s">
        <v>2965</v>
      </c>
      <c r="E1263" s="157">
        <v>90</v>
      </c>
      <c r="F1263" s="157">
        <v>0</v>
      </c>
      <c r="G1263" s="157" t="s">
        <v>1626</v>
      </c>
      <c r="H1263" s="158" t="s">
        <v>887</v>
      </c>
      <c r="I1263" s="159" t="s">
        <v>2602</v>
      </c>
      <c r="J1263" s="160" t="s">
        <v>553</v>
      </c>
    </row>
    <row r="1264" spans="1:10" s="68" customFormat="1" ht="25.5">
      <c r="A1264" s="155">
        <v>46</v>
      </c>
      <c r="B1264" s="167">
        <v>19501</v>
      </c>
      <c r="C1264" s="167" t="str">
        <f t="shared" si="19"/>
        <v>19501N16</v>
      </c>
      <c r="D1264" s="158" t="s">
        <v>2966</v>
      </c>
      <c r="E1264" s="157">
        <v>90</v>
      </c>
      <c r="F1264" s="157">
        <v>0</v>
      </c>
      <c r="G1264" s="157" t="s">
        <v>1626</v>
      </c>
      <c r="H1264" s="158" t="s">
        <v>889</v>
      </c>
      <c r="I1264" s="159" t="s">
        <v>2602</v>
      </c>
      <c r="J1264" s="160" t="s">
        <v>553</v>
      </c>
    </row>
    <row r="1265" spans="1:10">
      <c r="A1265" s="155">
        <v>49</v>
      </c>
      <c r="B1265" s="167">
        <v>19302</v>
      </c>
      <c r="C1265" s="167" t="str">
        <f t="shared" si="19"/>
        <v>19302N01</v>
      </c>
      <c r="D1265" s="158" t="s">
        <v>2967</v>
      </c>
      <c r="E1265" s="157">
        <v>50</v>
      </c>
      <c r="F1265" s="157">
        <v>0</v>
      </c>
      <c r="G1265" s="157" t="s">
        <v>1626</v>
      </c>
      <c r="H1265" s="158" t="s">
        <v>620</v>
      </c>
      <c r="I1265" s="159" t="s">
        <v>1627</v>
      </c>
      <c r="J1265" s="160" t="s">
        <v>553</v>
      </c>
    </row>
    <row r="1266" spans="1:10">
      <c r="A1266" s="155">
        <v>50</v>
      </c>
      <c r="B1266" s="167">
        <v>19301</v>
      </c>
      <c r="C1266" s="167" t="str">
        <f t="shared" si="19"/>
        <v>19301N01</v>
      </c>
      <c r="D1266" s="158" t="s">
        <v>2968</v>
      </c>
      <c r="E1266" s="157">
        <v>90</v>
      </c>
      <c r="F1266" s="157">
        <v>0</v>
      </c>
      <c r="G1266" s="157" t="s">
        <v>1626</v>
      </c>
      <c r="H1266" s="158" t="s">
        <v>652</v>
      </c>
      <c r="I1266" s="159" t="s">
        <v>2724</v>
      </c>
      <c r="J1266" s="160" t="s">
        <v>334</v>
      </c>
    </row>
    <row r="1267" spans="1:10" ht="25.5">
      <c r="A1267" s="155">
        <v>53</v>
      </c>
      <c r="B1267" s="167">
        <v>19301</v>
      </c>
      <c r="C1267" s="167" t="str">
        <f t="shared" si="19"/>
        <v>19301N02</v>
      </c>
      <c r="D1267" s="158" t="s">
        <v>2969</v>
      </c>
      <c r="E1267" s="157">
        <v>90</v>
      </c>
      <c r="F1267" s="157">
        <v>0</v>
      </c>
      <c r="G1267" s="157" t="s">
        <v>1626</v>
      </c>
      <c r="H1267" s="158" t="s">
        <v>654</v>
      </c>
      <c r="I1267" s="159" t="s">
        <v>2724</v>
      </c>
      <c r="J1267" s="160" t="s">
        <v>334</v>
      </c>
    </row>
    <row r="1268" spans="1:10">
      <c r="A1268" s="155">
        <v>56</v>
      </c>
      <c r="B1268" s="167">
        <v>19401</v>
      </c>
      <c r="C1268" s="167" t="str">
        <f t="shared" si="19"/>
        <v>19401N05</v>
      </c>
      <c r="D1268" s="158" t="s">
        <v>2970</v>
      </c>
      <c r="E1268" s="157">
        <v>90</v>
      </c>
      <c r="F1268" s="157">
        <v>0</v>
      </c>
      <c r="G1268" s="157" t="s">
        <v>1626</v>
      </c>
      <c r="H1268" s="158" t="s">
        <v>895</v>
      </c>
      <c r="I1268" s="159" t="s">
        <v>2602</v>
      </c>
      <c r="J1268" s="160" t="s">
        <v>553</v>
      </c>
    </row>
    <row r="1269" spans="1:10" ht="25.5">
      <c r="A1269" s="155">
        <v>59</v>
      </c>
      <c r="B1269" s="167">
        <v>19401</v>
      </c>
      <c r="C1269" s="167" t="str">
        <f t="shared" si="19"/>
        <v>19401N06</v>
      </c>
      <c r="D1269" s="158" t="s">
        <v>2971</v>
      </c>
      <c r="E1269" s="157">
        <v>90</v>
      </c>
      <c r="F1269" s="157">
        <v>0</v>
      </c>
      <c r="G1269" s="157" t="s">
        <v>1626</v>
      </c>
      <c r="H1269" s="158" t="s">
        <v>2972</v>
      </c>
      <c r="I1269" s="159" t="s">
        <v>2602</v>
      </c>
      <c r="J1269" s="160" t="s">
        <v>553</v>
      </c>
    </row>
    <row r="1270" spans="1:10">
      <c r="A1270" s="155">
        <v>62</v>
      </c>
      <c r="B1270" s="167">
        <v>19401</v>
      </c>
      <c r="C1270" s="167" t="str">
        <f t="shared" si="19"/>
        <v>19401N07</v>
      </c>
      <c r="D1270" s="158" t="s">
        <v>2973</v>
      </c>
      <c r="E1270" s="157">
        <v>90</v>
      </c>
      <c r="F1270" s="157">
        <v>0</v>
      </c>
      <c r="G1270" s="157" t="s">
        <v>1626</v>
      </c>
      <c r="H1270" s="158" t="s">
        <v>653</v>
      </c>
      <c r="I1270" s="159" t="s">
        <v>2602</v>
      </c>
      <c r="J1270" s="160" t="s">
        <v>553</v>
      </c>
    </row>
    <row r="1271" spans="1:10" ht="25.5">
      <c r="A1271" s="155">
        <v>65</v>
      </c>
      <c r="B1271" s="167">
        <v>19401</v>
      </c>
      <c r="C1271" s="167" t="str">
        <f t="shared" si="19"/>
        <v>19401N08</v>
      </c>
      <c r="D1271" s="158" t="s">
        <v>2974</v>
      </c>
      <c r="E1271" s="157">
        <v>90</v>
      </c>
      <c r="F1271" s="157">
        <v>0</v>
      </c>
      <c r="G1271" s="157" t="s">
        <v>1626</v>
      </c>
      <c r="H1271" s="158" t="s">
        <v>2972</v>
      </c>
      <c r="I1271" s="159" t="s">
        <v>2602</v>
      </c>
      <c r="J1271" s="160" t="s">
        <v>553</v>
      </c>
    </row>
    <row r="1272" spans="1:10">
      <c r="A1272" s="155">
        <v>68</v>
      </c>
      <c r="B1272" s="167">
        <v>19401</v>
      </c>
      <c r="C1272" s="167" t="str">
        <f t="shared" si="19"/>
        <v>19401N09</v>
      </c>
      <c r="D1272" s="158" t="s">
        <v>2975</v>
      </c>
      <c r="E1272" s="157">
        <v>90</v>
      </c>
      <c r="F1272" s="157">
        <v>0</v>
      </c>
      <c r="G1272" s="157" t="s">
        <v>1626</v>
      </c>
      <c r="H1272" s="158" t="s">
        <v>653</v>
      </c>
      <c r="I1272" s="159" t="s">
        <v>2602</v>
      </c>
      <c r="J1272" s="160" t="s">
        <v>553</v>
      </c>
    </row>
    <row r="1273" spans="1:10" s="68" customFormat="1" ht="25.5">
      <c r="A1273" s="155">
        <v>71</v>
      </c>
      <c r="B1273" s="167">
        <v>19401</v>
      </c>
      <c r="C1273" s="167" t="str">
        <f t="shared" si="19"/>
        <v>19401N10</v>
      </c>
      <c r="D1273" s="158" t="s">
        <v>2976</v>
      </c>
      <c r="E1273" s="157">
        <v>90</v>
      </c>
      <c r="F1273" s="157">
        <v>0</v>
      </c>
      <c r="G1273" s="157" t="s">
        <v>1626</v>
      </c>
      <c r="H1273" s="158" t="s">
        <v>2972</v>
      </c>
      <c r="I1273" s="159" t="s">
        <v>2602</v>
      </c>
      <c r="J1273" s="160" t="s">
        <v>553</v>
      </c>
    </row>
    <row r="1274" spans="1:10">
      <c r="A1274" s="155">
        <v>74</v>
      </c>
      <c r="B1274" s="167">
        <v>19401</v>
      </c>
      <c r="C1274" s="167" t="str">
        <f t="shared" si="19"/>
        <v>19401N11</v>
      </c>
      <c r="D1274" s="158" t="s">
        <v>2977</v>
      </c>
      <c r="E1274" s="157">
        <v>90</v>
      </c>
      <c r="F1274" s="157">
        <v>0</v>
      </c>
      <c r="G1274" s="157" t="s">
        <v>1626</v>
      </c>
      <c r="H1274" s="158" t="s">
        <v>890</v>
      </c>
      <c r="I1274" s="159" t="s">
        <v>2602</v>
      </c>
      <c r="J1274" s="160" t="s">
        <v>553</v>
      </c>
    </row>
    <row r="1275" spans="1:10">
      <c r="A1275" s="155">
        <v>77</v>
      </c>
      <c r="B1275" s="167">
        <v>19401</v>
      </c>
      <c r="C1275" s="167" t="str">
        <f t="shared" si="19"/>
        <v>19401N12</v>
      </c>
      <c r="D1275" s="158" t="s">
        <v>2978</v>
      </c>
      <c r="E1275" s="157">
        <v>90</v>
      </c>
      <c r="F1275" s="157">
        <v>0</v>
      </c>
      <c r="G1275" s="157" t="s">
        <v>1626</v>
      </c>
      <c r="H1275" s="158" t="s">
        <v>895</v>
      </c>
      <c r="I1275" s="159" t="s">
        <v>2602</v>
      </c>
      <c r="J1275" s="160" t="s">
        <v>553</v>
      </c>
    </row>
    <row r="1276" spans="1:10">
      <c r="A1276" s="155">
        <v>80</v>
      </c>
      <c r="B1276" s="167">
        <v>19401</v>
      </c>
      <c r="C1276" s="167" t="str">
        <f t="shared" si="19"/>
        <v>19401N13</v>
      </c>
      <c r="D1276" s="158" t="s">
        <v>2979</v>
      </c>
      <c r="E1276" s="157">
        <v>90</v>
      </c>
      <c r="F1276" s="157">
        <v>0</v>
      </c>
      <c r="G1276" s="157" t="s">
        <v>1626</v>
      </c>
      <c r="H1276" s="158" t="s">
        <v>653</v>
      </c>
      <c r="I1276" s="159" t="s">
        <v>2602</v>
      </c>
      <c r="J1276" s="160" t="s">
        <v>553</v>
      </c>
    </row>
    <row r="1277" spans="1:10">
      <c r="A1277" s="155">
        <v>83</v>
      </c>
      <c r="B1277" s="167">
        <v>19401</v>
      </c>
      <c r="C1277" s="167" t="str">
        <f t="shared" si="19"/>
        <v>19401N14</v>
      </c>
      <c r="D1277" s="158" t="s">
        <v>2980</v>
      </c>
      <c r="E1277" s="157">
        <v>90</v>
      </c>
      <c r="F1277" s="157">
        <v>0</v>
      </c>
      <c r="G1277" s="157" t="s">
        <v>1626</v>
      </c>
      <c r="H1277" s="158" t="s">
        <v>890</v>
      </c>
      <c r="I1277" s="159" t="s">
        <v>2602</v>
      </c>
      <c r="J1277" s="160" t="s">
        <v>553</v>
      </c>
    </row>
    <row r="1278" spans="1:10" ht="25.5">
      <c r="A1278" s="155">
        <v>86</v>
      </c>
      <c r="B1278" s="167">
        <v>19401</v>
      </c>
      <c r="C1278" s="167" t="str">
        <f t="shared" si="19"/>
        <v>19401N15</v>
      </c>
      <c r="D1278" s="158" t="s">
        <v>2981</v>
      </c>
      <c r="E1278" s="157">
        <v>90</v>
      </c>
      <c r="F1278" s="157">
        <v>0</v>
      </c>
      <c r="G1278" s="157" t="s">
        <v>1626</v>
      </c>
      <c r="H1278" s="158" t="s">
        <v>894</v>
      </c>
      <c r="I1278" s="159" t="s">
        <v>2602</v>
      </c>
      <c r="J1278" s="160" t="s">
        <v>553</v>
      </c>
    </row>
    <row r="1279" spans="1:10" ht="25.5">
      <c r="A1279" s="155">
        <v>89</v>
      </c>
      <c r="B1279" s="167">
        <v>19401</v>
      </c>
      <c r="C1279" s="167" t="str">
        <f t="shared" si="19"/>
        <v>19401N16</v>
      </c>
      <c r="D1279" s="158" t="s">
        <v>2982</v>
      </c>
      <c r="E1279" s="157">
        <v>90</v>
      </c>
      <c r="F1279" s="157">
        <v>0</v>
      </c>
      <c r="G1279" s="157" t="s">
        <v>1626</v>
      </c>
      <c r="H1279" s="158" t="s">
        <v>894</v>
      </c>
      <c r="I1279" s="159" t="s">
        <v>2602</v>
      </c>
      <c r="J1279" s="160" t="s">
        <v>553</v>
      </c>
    </row>
    <row r="1280" spans="1:10">
      <c r="A1280" s="155">
        <v>92</v>
      </c>
      <c r="B1280" s="167">
        <v>19401</v>
      </c>
      <c r="C1280" s="167" t="str">
        <f t="shared" si="19"/>
        <v>19401N17</v>
      </c>
      <c r="D1280" s="158" t="s">
        <v>2983</v>
      </c>
      <c r="E1280" s="157">
        <v>90</v>
      </c>
      <c r="F1280" s="157">
        <v>0</v>
      </c>
      <c r="G1280" s="157" t="s">
        <v>1626</v>
      </c>
      <c r="H1280" s="158" t="s">
        <v>895</v>
      </c>
      <c r="I1280" s="159" t="s">
        <v>2602</v>
      </c>
      <c r="J1280" s="160" t="s">
        <v>553</v>
      </c>
    </row>
    <row r="1281" spans="1:10" ht="25.5">
      <c r="A1281" s="155">
        <v>95</v>
      </c>
      <c r="B1281" s="167">
        <v>19401</v>
      </c>
      <c r="C1281" s="167" t="str">
        <f t="shared" si="19"/>
        <v>19401N19</v>
      </c>
      <c r="D1281" s="158" t="s">
        <v>2984</v>
      </c>
      <c r="E1281" s="157">
        <v>90</v>
      </c>
      <c r="F1281" s="157">
        <v>0</v>
      </c>
      <c r="G1281" s="157" t="s">
        <v>1626</v>
      </c>
      <c r="H1281" s="158" t="s">
        <v>894</v>
      </c>
      <c r="I1281" s="159" t="s">
        <v>2602</v>
      </c>
      <c r="J1281" s="160" t="s">
        <v>553</v>
      </c>
    </row>
    <row r="1282" spans="1:10" s="68" customFormat="1">
      <c r="A1282" s="155">
        <v>98</v>
      </c>
      <c r="B1282" s="167">
        <v>19401</v>
      </c>
      <c r="C1282" s="167" t="str">
        <f t="shared" ref="C1282:C1345" si="20">B1282&amp;LEFT(RIGHT(D1282,4),3)</f>
        <v>19401N20</v>
      </c>
      <c r="D1282" s="158" t="s">
        <v>2985</v>
      </c>
      <c r="E1282" s="157">
        <v>90</v>
      </c>
      <c r="F1282" s="157">
        <v>0</v>
      </c>
      <c r="G1282" s="157" t="s">
        <v>1626</v>
      </c>
      <c r="H1282" s="158" t="s">
        <v>895</v>
      </c>
      <c r="I1282" s="159" t="s">
        <v>2602</v>
      </c>
      <c r="J1282" s="160" t="s">
        <v>553</v>
      </c>
    </row>
    <row r="1283" spans="1:10">
      <c r="A1283" s="155">
        <v>101</v>
      </c>
      <c r="B1283" s="167">
        <v>19401</v>
      </c>
      <c r="C1283" s="167" t="str">
        <f t="shared" si="20"/>
        <v>19401N21</v>
      </c>
      <c r="D1283" s="158" t="s">
        <v>2986</v>
      </c>
      <c r="E1283" s="157">
        <v>90</v>
      </c>
      <c r="F1283" s="157">
        <v>0</v>
      </c>
      <c r="G1283" s="157" t="s">
        <v>1626</v>
      </c>
      <c r="H1283" s="158" t="s">
        <v>653</v>
      </c>
      <c r="I1283" s="159" t="s">
        <v>2602</v>
      </c>
      <c r="J1283" s="160" t="s">
        <v>553</v>
      </c>
    </row>
    <row r="1284" spans="1:10" ht="25.5">
      <c r="A1284" s="155">
        <v>104</v>
      </c>
      <c r="B1284" s="167">
        <v>19401</v>
      </c>
      <c r="C1284" s="167" t="str">
        <f t="shared" si="20"/>
        <v>19401N22</v>
      </c>
      <c r="D1284" s="158" t="s">
        <v>2987</v>
      </c>
      <c r="E1284" s="157">
        <v>90</v>
      </c>
      <c r="F1284" s="157">
        <v>0</v>
      </c>
      <c r="G1284" s="157" t="s">
        <v>1626</v>
      </c>
      <c r="H1284" s="158" t="s">
        <v>2972</v>
      </c>
      <c r="I1284" s="159" t="s">
        <v>2602</v>
      </c>
      <c r="J1284" s="160" t="s">
        <v>553</v>
      </c>
    </row>
    <row r="1285" spans="1:10">
      <c r="A1285" s="155">
        <v>106</v>
      </c>
      <c r="B1285" s="167">
        <v>19401</v>
      </c>
      <c r="C1285" s="167" t="str">
        <f t="shared" si="20"/>
        <v>19401N23</v>
      </c>
      <c r="D1285" s="158" t="s">
        <v>2988</v>
      </c>
      <c r="E1285" s="157">
        <v>90</v>
      </c>
      <c r="F1285" s="157">
        <v>0</v>
      </c>
      <c r="G1285" s="157" t="s">
        <v>1626</v>
      </c>
      <c r="H1285" s="158" t="s">
        <v>890</v>
      </c>
      <c r="I1285" s="159" t="s">
        <v>2602</v>
      </c>
      <c r="J1285" s="160" t="s">
        <v>553</v>
      </c>
    </row>
    <row r="1286" spans="1:10">
      <c r="A1286" s="155">
        <v>109</v>
      </c>
      <c r="B1286" s="167">
        <v>19401</v>
      </c>
      <c r="C1286" s="167" t="str">
        <f t="shared" si="20"/>
        <v>19401N24</v>
      </c>
      <c r="D1286" s="158" t="s">
        <v>2989</v>
      </c>
      <c r="E1286" s="157">
        <v>90</v>
      </c>
      <c r="F1286" s="157">
        <v>0</v>
      </c>
      <c r="G1286" s="157" t="s">
        <v>1626</v>
      </c>
      <c r="H1286" s="158" t="s">
        <v>653</v>
      </c>
      <c r="I1286" s="159" t="s">
        <v>2602</v>
      </c>
      <c r="J1286" s="160" t="s">
        <v>553</v>
      </c>
    </row>
    <row r="1287" spans="1:10">
      <c r="A1287" s="155">
        <v>112</v>
      </c>
      <c r="B1287" s="167">
        <v>19401</v>
      </c>
      <c r="C1287" s="167" t="str">
        <f t="shared" si="20"/>
        <v>19401N25</v>
      </c>
      <c r="D1287" s="158" t="s">
        <v>2990</v>
      </c>
      <c r="E1287" s="157">
        <v>90</v>
      </c>
      <c r="F1287" s="157">
        <v>0</v>
      </c>
      <c r="G1287" s="157" t="s">
        <v>1626</v>
      </c>
      <c r="H1287" s="158" t="s">
        <v>890</v>
      </c>
      <c r="I1287" s="159" t="s">
        <v>2602</v>
      </c>
      <c r="J1287" s="160" t="s">
        <v>553</v>
      </c>
    </row>
    <row r="1288" spans="1:10" ht="25.5">
      <c r="A1288" s="155">
        <v>114</v>
      </c>
      <c r="B1288" s="167">
        <v>19401</v>
      </c>
      <c r="C1288" s="167" t="str">
        <f t="shared" si="20"/>
        <v>19401N26</v>
      </c>
      <c r="D1288" s="158" t="s">
        <v>2991</v>
      </c>
      <c r="E1288" s="157">
        <v>90</v>
      </c>
      <c r="F1288" s="157">
        <v>0</v>
      </c>
      <c r="G1288" s="157" t="s">
        <v>1626</v>
      </c>
      <c r="H1288" s="158" t="s">
        <v>894</v>
      </c>
      <c r="I1288" s="159" t="s">
        <v>2602</v>
      </c>
      <c r="J1288" s="160" t="s">
        <v>553</v>
      </c>
    </row>
    <row r="1289" spans="1:10">
      <c r="A1289" s="162">
        <v>117</v>
      </c>
      <c r="B1289" s="169">
        <v>19110</v>
      </c>
      <c r="C1289" s="167" t="str">
        <f t="shared" si="20"/>
        <v>19110N01</v>
      </c>
      <c r="D1289" s="166" t="s">
        <v>2992</v>
      </c>
      <c r="E1289" s="163">
        <v>50</v>
      </c>
      <c r="F1289" s="163">
        <v>0</v>
      </c>
      <c r="G1289" s="163" t="s">
        <v>1626</v>
      </c>
      <c r="H1289" s="158" t="s">
        <v>761</v>
      </c>
      <c r="I1289" s="159" t="s">
        <v>1705</v>
      </c>
      <c r="J1289" s="160" t="s">
        <v>3346</v>
      </c>
    </row>
    <row r="1290" spans="1:10">
      <c r="A1290" s="162">
        <v>118</v>
      </c>
      <c r="B1290" s="169">
        <v>19110</v>
      </c>
      <c r="C1290" s="167" t="str">
        <f t="shared" si="20"/>
        <v>19110N02</v>
      </c>
      <c r="D1290" s="166" t="s">
        <v>2993</v>
      </c>
      <c r="E1290" s="163">
        <v>50</v>
      </c>
      <c r="F1290" s="163">
        <v>0</v>
      </c>
      <c r="G1290" s="163" t="s">
        <v>1626</v>
      </c>
      <c r="H1290" s="158" t="s">
        <v>761</v>
      </c>
      <c r="I1290" s="159" t="s">
        <v>1705</v>
      </c>
      <c r="J1290" s="160" t="s">
        <v>3346</v>
      </c>
    </row>
    <row r="1291" spans="1:10" s="68" customFormat="1" ht="25.5">
      <c r="A1291" s="155">
        <v>119</v>
      </c>
      <c r="B1291" s="167">
        <v>19106</v>
      </c>
      <c r="C1291" s="167" t="str">
        <f t="shared" si="20"/>
        <v>19106N01</v>
      </c>
      <c r="D1291" s="158" t="s">
        <v>2994</v>
      </c>
      <c r="E1291" s="157">
        <v>90</v>
      </c>
      <c r="F1291" s="157">
        <v>0</v>
      </c>
      <c r="G1291" s="157" t="s">
        <v>1626</v>
      </c>
      <c r="H1291" s="158" t="s">
        <v>894</v>
      </c>
      <c r="I1291" s="159" t="s">
        <v>2602</v>
      </c>
      <c r="J1291" s="160" t="s">
        <v>334</v>
      </c>
    </row>
    <row r="1292" spans="1:10" ht="25.5">
      <c r="A1292" s="155">
        <v>122</v>
      </c>
      <c r="B1292" s="167">
        <v>19106</v>
      </c>
      <c r="C1292" s="167" t="str">
        <f t="shared" si="20"/>
        <v>19106N02</v>
      </c>
      <c r="D1292" s="158" t="s">
        <v>2995</v>
      </c>
      <c r="E1292" s="157">
        <v>90</v>
      </c>
      <c r="F1292" s="157">
        <v>0</v>
      </c>
      <c r="G1292" s="157" t="s">
        <v>1626</v>
      </c>
      <c r="H1292" s="158" t="s">
        <v>894</v>
      </c>
      <c r="I1292" s="159" t="s">
        <v>2602</v>
      </c>
      <c r="J1292" s="160" t="s">
        <v>334</v>
      </c>
    </row>
    <row r="1293" spans="1:10" ht="25.5">
      <c r="A1293" s="155">
        <v>124</v>
      </c>
      <c r="B1293" s="167">
        <v>19109</v>
      </c>
      <c r="C1293" s="167" t="str">
        <f t="shared" si="20"/>
        <v>19109N01</v>
      </c>
      <c r="D1293" s="158" t="s">
        <v>2996</v>
      </c>
      <c r="E1293" s="157">
        <v>90</v>
      </c>
      <c r="F1293" s="157">
        <v>0</v>
      </c>
      <c r="G1293" s="157" t="s">
        <v>1626</v>
      </c>
      <c r="H1293" s="158" t="s">
        <v>897</v>
      </c>
      <c r="I1293" s="159" t="s">
        <v>2724</v>
      </c>
      <c r="J1293" s="160" t="s">
        <v>334</v>
      </c>
    </row>
    <row r="1294" spans="1:10" ht="25.5">
      <c r="A1294" s="155">
        <v>127</v>
      </c>
      <c r="B1294" s="167">
        <v>19109</v>
      </c>
      <c r="C1294" s="167" t="str">
        <f t="shared" si="20"/>
        <v>19109N02</v>
      </c>
      <c r="D1294" s="158" t="s">
        <v>2997</v>
      </c>
      <c r="E1294" s="157">
        <v>50</v>
      </c>
      <c r="F1294" s="157">
        <v>0</v>
      </c>
      <c r="G1294" s="157" t="s">
        <v>1626</v>
      </c>
      <c r="H1294" s="158" t="s">
        <v>897</v>
      </c>
      <c r="I1294" s="159" t="s">
        <v>2724</v>
      </c>
      <c r="J1294" s="160" t="s">
        <v>334</v>
      </c>
    </row>
    <row r="1295" spans="1:10">
      <c r="A1295" s="155">
        <v>129</v>
      </c>
      <c r="B1295" s="167">
        <v>19101</v>
      </c>
      <c r="C1295" s="167" t="str">
        <f t="shared" si="20"/>
        <v>19101N01</v>
      </c>
      <c r="D1295" s="158" t="s">
        <v>2998</v>
      </c>
      <c r="E1295" s="157">
        <v>50</v>
      </c>
      <c r="F1295" s="157">
        <v>0</v>
      </c>
      <c r="G1295" s="157" t="s">
        <v>1626</v>
      </c>
      <c r="H1295" s="158" t="s">
        <v>761</v>
      </c>
      <c r="I1295" s="159" t="s">
        <v>2724</v>
      </c>
      <c r="J1295" s="160" t="s">
        <v>553</v>
      </c>
    </row>
    <row r="1296" spans="1:10">
      <c r="A1296" s="155">
        <v>131</v>
      </c>
      <c r="B1296" s="167">
        <v>19101</v>
      </c>
      <c r="C1296" s="167" t="str">
        <f t="shared" si="20"/>
        <v>19101N02</v>
      </c>
      <c r="D1296" s="158" t="s">
        <v>2999</v>
      </c>
      <c r="E1296" s="157">
        <v>50</v>
      </c>
      <c r="F1296" s="157">
        <v>0</v>
      </c>
      <c r="G1296" s="157" t="s">
        <v>1626</v>
      </c>
      <c r="H1296" s="158" t="s">
        <v>761</v>
      </c>
      <c r="I1296" s="159" t="s">
        <v>2724</v>
      </c>
      <c r="J1296" s="160" t="s">
        <v>553</v>
      </c>
    </row>
    <row r="1297" spans="1:10">
      <c r="A1297" s="155">
        <v>133</v>
      </c>
      <c r="B1297" s="167">
        <v>19101</v>
      </c>
      <c r="C1297" s="167" t="str">
        <f t="shared" si="20"/>
        <v>19101N03</v>
      </c>
      <c r="D1297" s="158" t="s">
        <v>3000</v>
      </c>
      <c r="E1297" s="157">
        <v>90</v>
      </c>
      <c r="F1297" s="157">
        <v>0</v>
      </c>
      <c r="G1297" s="157" t="s">
        <v>1626</v>
      </c>
      <c r="H1297" s="158" t="s">
        <v>886</v>
      </c>
      <c r="I1297" s="159" t="s">
        <v>2741</v>
      </c>
      <c r="J1297" s="160" t="s">
        <v>3346</v>
      </c>
    </row>
    <row r="1298" spans="1:10" ht="25.5">
      <c r="A1298" s="155">
        <v>136</v>
      </c>
      <c r="B1298" s="167">
        <v>19101</v>
      </c>
      <c r="C1298" s="167" t="str">
        <f t="shared" si="20"/>
        <v>19101N04</v>
      </c>
      <c r="D1298" s="158" t="s">
        <v>3001</v>
      </c>
      <c r="E1298" s="157">
        <v>90</v>
      </c>
      <c r="F1298" s="157">
        <v>0</v>
      </c>
      <c r="G1298" s="157" t="s">
        <v>1626</v>
      </c>
      <c r="H1298" s="158" t="s">
        <v>884</v>
      </c>
      <c r="I1298" s="159" t="s">
        <v>2741</v>
      </c>
      <c r="J1298" s="160" t="s">
        <v>3346</v>
      </c>
    </row>
    <row r="1299" spans="1:10" s="68" customFormat="1">
      <c r="A1299" s="155">
        <v>139</v>
      </c>
      <c r="B1299" s="167">
        <v>19101</v>
      </c>
      <c r="C1299" s="167" t="str">
        <f t="shared" si="20"/>
        <v>19101N05</v>
      </c>
      <c r="D1299" s="158" t="s">
        <v>3002</v>
      </c>
      <c r="E1299" s="157">
        <v>90</v>
      </c>
      <c r="F1299" s="157">
        <v>0</v>
      </c>
      <c r="G1299" s="157" t="s">
        <v>1626</v>
      </c>
      <c r="H1299" s="158" t="s">
        <v>887</v>
      </c>
      <c r="I1299" s="159" t="s">
        <v>2741</v>
      </c>
      <c r="J1299" s="160" t="s">
        <v>3346</v>
      </c>
    </row>
    <row r="1300" spans="1:10">
      <c r="A1300" s="155">
        <v>141</v>
      </c>
      <c r="B1300" s="167">
        <v>19101</v>
      </c>
      <c r="C1300" s="167" t="str">
        <f t="shared" si="20"/>
        <v>19101N06</v>
      </c>
      <c r="D1300" s="158" t="s">
        <v>3003</v>
      </c>
      <c r="E1300" s="157">
        <v>90</v>
      </c>
      <c r="F1300" s="157">
        <v>0</v>
      </c>
      <c r="G1300" s="157" t="s">
        <v>1626</v>
      </c>
      <c r="H1300" s="158" t="s">
        <v>888</v>
      </c>
      <c r="I1300" s="159" t="s">
        <v>2741</v>
      </c>
      <c r="J1300" s="160" t="s">
        <v>3346</v>
      </c>
    </row>
    <row r="1301" spans="1:10" ht="25.5">
      <c r="A1301" s="155">
        <v>143</v>
      </c>
      <c r="B1301" s="167">
        <v>19101</v>
      </c>
      <c r="C1301" s="167" t="str">
        <f t="shared" si="20"/>
        <v>19101N07</v>
      </c>
      <c r="D1301" s="158" t="s">
        <v>3004</v>
      </c>
      <c r="E1301" s="157">
        <v>90</v>
      </c>
      <c r="F1301" s="157">
        <v>0</v>
      </c>
      <c r="G1301" s="157" t="s">
        <v>1626</v>
      </c>
      <c r="H1301" s="158" t="s">
        <v>884</v>
      </c>
      <c r="I1301" s="159" t="s">
        <v>2741</v>
      </c>
      <c r="J1301" s="160" t="s">
        <v>3346</v>
      </c>
    </row>
    <row r="1302" spans="1:10" ht="25.5">
      <c r="A1302" s="155">
        <v>145</v>
      </c>
      <c r="B1302" s="167">
        <v>19101</v>
      </c>
      <c r="C1302" s="167" t="str">
        <f t="shared" si="20"/>
        <v>19101N08</v>
      </c>
      <c r="D1302" s="158" t="s">
        <v>3005</v>
      </c>
      <c r="E1302" s="157">
        <v>90</v>
      </c>
      <c r="F1302" s="157">
        <v>0</v>
      </c>
      <c r="G1302" s="157" t="s">
        <v>1626</v>
      </c>
      <c r="H1302" s="158" t="s">
        <v>891</v>
      </c>
      <c r="I1302" s="159" t="s">
        <v>2741</v>
      </c>
      <c r="J1302" s="160" t="s">
        <v>3346</v>
      </c>
    </row>
    <row r="1303" spans="1:10">
      <c r="A1303" s="155">
        <v>147</v>
      </c>
      <c r="B1303" s="167">
        <v>19101</v>
      </c>
      <c r="C1303" s="167" t="str">
        <f t="shared" si="20"/>
        <v>19101N09</v>
      </c>
      <c r="D1303" s="158" t="s">
        <v>3006</v>
      </c>
      <c r="E1303" s="157">
        <v>90</v>
      </c>
      <c r="F1303" s="157">
        <v>0</v>
      </c>
      <c r="G1303" s="157" t="s">
        <v>1626</v>
      </c>
      <c r="H1303" s="158" t="s">
        <v>886</v>
      </c>
      <c r="I1303" s="159" t="s">
        <v>2741</v>
      </c>
      <c r="J1303" s="160" t="s">
        <v>3346</v>
      </c>
    </row>
    <row r="1304" spans="1:10">
      <c r="A1304" s="155">
        <v>149</v>
      </c>
      <c r="B1304" s="167">
        <v>19101</v>
      </c>
      <c r="C1304" s="167" t="str">
        <f t="shared" si="20"/>
        <v>19101N11</v>
      </c>
      <c r="D1304" s="158" t="s">
        <v>3007</v>
      </c>
      <c r="E1304" s="157">
        <v>90</v>
      </c>
      <c r="F1304" s="157">
        <v>0</v>
      </c>
      <c r="G1304" s="157" t="s">
        <v>1626</v>
      </c>
      <c r="H1304" s="158" t="s">
        <v>761</v>
      </c>
      <c r="I1304" s="159" t="s">
        <v>2741</v>
      </c>
      <c r="J1304" s="160" t="s">
        <v>3346</v>
      </c>
    </row>
    <row r="1305" spans="1:10" ht="25.5">
      <c r="A1305" s="155">
        <v>151</v>
      </c>
      <c r="B1305" s="167">
        <v>19101</v>
      </c>
      <c r="C1305" s="167" t="str">
        <f t="shared" si="20"/>
        <v>19101N12</v>
      </c>
      <c r="D1305" s="158" t="s">
        <v>3008</v>
      </c>
      <c r="E1305" s="157">
        <v>90</v>
      </c>
      <c r="F1305" s="157">
        <v>0</v>
      </c>
      <c r="G1305" s="157" t="s">
        <v>1626</v>
      </c>
      <c r="H1305" s="158" t="s">
        <v>885</v>
      </c>
      <c r="I1305" s="159" t="s">
        <v>2741</v>
      </c>
      <c r="J1305" s="160" t="s">
        <v>3346</v>
      </c>
    </row>
    <row r="1306" spans="1:10">
      <c r="A1306" s="155">
        <v>153</v>
      </c>
      <c r="B1306" s="167">
        <v>19101</v>
      </c>
      <c r="C1306" s="167" t="str">
        <f t="shared" si="20"/>
        <v>19101N13</v>
      </c>
      <c r="D1306" s="158" t="s">
        <v>3009</v>
      </c>
      <c r="E1306" s="157">
        <v>90</v>
      </c>
      <c r="F1306" s="157">
        <v>0</v>
      </c>
      <c r="G1306" s="157" t="s">
        <v>1626</v>
      </c>
      <c r="H1306" s="158" t="s">
        <v>888</v>
      </c>
      <c r="I1306" s="159" t="s">
        <v>2741</v>
      </c>
      <c r="J1306" s="160" t="s">
        <v>3346</v>
      </c>
    </row>
    <row r="1307" spans="1:10" ht="25.5">
      <c r="A1307" s="155">
        <v>156</v>
      </c>
      <c r="B1307" s="167">
        <v>19101</v>
      </c>
      <c r="C1307" s="167" t="str">
        <f t="shared" si="20"/>
        <v>19101N14</v>
      </c>
      <c r="D1307" s="158" t="s">
        <v>3010</v>
      </c>
      <c r="E1307" s="157">
        <v>90</v>
      </c>
      <c r="F1307" s="157">
        <v>0</v>
      </c>
      <c r="G1307" s="157" t="s">
        <v>1626</v>
      </c>
      <c r="H1307" s="158" t="s">
        <v>885</v>
      </c>
      <c r="I1307" s="159" t="s">
        <v>2741</v>
      </c>
      <c r="J1307" s="160" t="s">
        <v>3346</v>
      </c>
    </row>
    <row r="1308" spans="1:10" s="68" customFormat="1" ht="25.5">
      <c r="A1308" s="155">
        <v>159</v>
      </c>
      <c r="B1308" s="167">
        <v>19101</v>
      </c>
      <c r="C1308" s="167" t="str">
        <f t="shared" si="20"/>
        <v>19101N15</v>
      </c>
      <c r="D1308" s="158" t="s">
        <v>3011</v>
      </c>
      <c r="E1308" s="157">
        <v>90</v>
      </c>
      <c r="F1308" s="157">
        <v>0</v>
      </c>
      <c r="G1308" s="157" t="s">
        <v>1626</v>
      </c>
      <c r="H1308" s="158" t="s">
        <v>884</v>
      </c>
      <c r="I1308" s="159" t="s">
        <v>2741</v>
      </c>
      <c r="J1308" s="160" t="s">
        <v>3346</v>
      </c>
    </row>
    <row r="1309" spans="1:10" ht="25.5">
      <c r="A1309" s="155">
        <v>161</v>
      </c>
      <c r="B1309" s="167">
        <v>19101</v>
      </c>
      <c r="C1309" s="167" t="str">
        <f t="shared" si="20"/>
        <v>19101N16</v>
      </c>
      <c r="D1309" s="158" t="s">
        <v>3012</v>
      </c>
      <c r="E1309" s="157">
        <v>90</v>
      </c>
      <c r="F1309" s="157">
        <v>0</v>
      </c>
      <c r="G1309" s="157" t="s">
        <v>1626</v>
      </c>
      <c r="H1309" s="158" t="s">
        <v>893</v>
      </c>
      <c r="I1309" s="159" t="s">
        <v>2741</v>
      </c>
      <c r="J1309" s="160" t="s">
        <v>3346</v>
      </c>
    </row>
    <row r="1310" spans="1:10">
      <c r="A1310" s="155">
        <v>163</v>
      </c>
      <c r="B1310" s="167">
        <v>19101</v>
      </c>
      <c r="C1310" s="167" t="str">
        <f t="shared" si="20"/>
        <v>19101N17</v>
      </c>
      <c r="D1310" s="158" t="s">
        <v>3013</v>
      </c>
      <c r="E1310" s="157">
        <v>90</v>
      </c>
      <c r="F1310" s="157">
        <v>0</v>
      </c>
      <c r="G1310" s="157" t="s">
        <v>1626</v>
      </c>
      <c r="H1310" s="158" t="s">
        <v>888</v>
      </c>
      <c r="I1310" s="159" t="s">
        <v>2741</v>
      </c>
      <c r="J1310" s="160" t="s">
        <v>3346</v>
      </c>
    </row>
    <row r="1311" spans="1:10" ht="25.5">
      <c r="A1311" s="155">
        <v>165</v>
      </c>
      <c r="B1311" s="167">
        <v>19101</v>
      </c>
      <c r="C1311" s="167" t="str">
        <f t="shared" si="20"/>
        <v>19101N18</v>
      </c>
      <c r="D1311" s="158" t="s">
        <v>3014</v>
      </c>
      <c r="E1311" s="157">
        <v>90</v>
      </c>
      <c r="F1311" s="157">
        <v>0</v>
      </c>
      <c r="G1311" s="157" t="s">
        <v>1626</v>
      </c>
      <c r="H1311" s="158" t="s">
        <v>893</v>
      </c>
      <c r="I1311" s="159" t="s">
        <v>2741</v>
      </c>
      <c r="J1311" s="160" t="s">
        <v>3346</v>
      </c>
    </row>
    <row r="1312" spans="1:10" ht="25.5">
      <c r="A1312" s="155">
        <v>168</v>
      </c>
      <c r="B1312" s="167">
        <v>19101</v>
      </c>
      <c r="C1312" s="167" t="str">
        <f t="shared" si="20"/>
        <v>19101N20</v>
      </c>
      <c r="D1312" s="158" t="s">
        <v>3015</v>
      </c>
      <c r="E1312" s="157">
        <v>90</v>
      </c>
      <c r="F1312" s="157">
        <v>0</v>
      </c>
      <c r="G1312" s="157" t="s">
        <v>1626</v>
      </c>
      <c r="H1312" s="158" t="s">
        <v>893</v>
      </c>
      <c r="I1312" s="159" t="s">
        <v>2741</v>
      </c>
      <c r="J1312" s="160" t="s">
        <v>3346</v>
      </c>
    </row>
    <row r="1313" spans="1:10">
      <c r="A1313" s="155">
        <v>170</v>
      </c>
      <c r="B1313" s="167">
        <v>19101</v>
      </c>
      <c r="C1313" s="167" t="str">
        <f t="shared" si="20"/>
        <v>19101N21</v>
      </c>
      <c r="D1313" s="158" t="s">
        <v>3016</v>
      </c>
      <c r="E1313" s="157">
        <v>90</v>
      </c>
      <c r="F1313" s="157">
        <v>0</v>
      </c>
      <c r="G1313" s="157" t="s">
        <v>1626</v>
      </c>
      <c r="H1313" s="158" t="s">
        <v>887</v>
      </c>
      <c r="I1313" s="159" t="s">
        <v>2741</v>
      </c>
      <c r="J1313" s="160" t="s">
        <v>3346</v>
      </c>
    </row>
    <row r="1314" spans="1:10">
      <c r="A1314" s="155">
        <v>172</v>
      </c>
      <c r="B1314" s="167">
        <v>19101</v>
      </c>
      <c r="C1314" s="167" t="str">
        <f t="shared" si="20"/>
        <v>19101N22</v>
      </c>
      <c r="D1314" s="158" t="s">
        <v>3017</v>
      </c>
      <c r="E1314" s="157">
        <v>90</v>
      </c>
      <c r="F1314" s="157">
        <v>0</v>
      </c>
      <c r="G1314" s="157" t="s">
        <v>1626</v>
      </c>
      <c r="H1314" s="158" t="s">
        <v>886</v>
      </c>
      <c r="I1314" s="159" t="s">
        <v>2741</v>
      </c>
      <c r="J1314" s="160" t="s">
        <v>3346</v>
      </c>
    </row>
    <row r="1315" spans="1:10">
      <c r="A1315" s="155">
        <v>174</v>
      </c>
      <c r="B1315" s="167">
        <v>19201</v>
      </c>
      <c r="C1315" s="167" t="str">
        <f t="shared" si="20"/>
        <v>19201N01</v>
      </c>
      <c r="D1315" s="158" t="s">
        <v>3018</v>
      </c>
      <c r="E1315" s="157">
        <v>90</v>
      </c>
      <c r="F1315" s="157">
        <v>0</v>
      </c>
      <c r="G1315" s="157" t="s">
        <v>1626</v>
      </c>
      <c r="H1315" s="158" t="s">
        <v>898</v>
      </c>
      <c r="I1315" s="159" t="s">
        <v>2602</v>
      </c>
      <c r="J1315" s="160" t="s">
        <v>334</v>
      </c>
    </row>
    <row r="1316" spans="1:10" ht="25.5">
      <c r="A1316" s="155">
        <v>177</v>
      </c>
      <c r="B1316" s="167">
        <v>19201</v>
      </c>
      <c r="C1316" s="167" t="str">
        <f t="shared" si="20"/>
        <v>19201N02</v>
      </c>
      <c r="D1316" s="158" t="s">
        <v>3019</v>
      </c>
      <c r="E1316" s="157">
        <v>90</v>
      </c>
      <c r="F1316" s="157">
        <v>0</v>
      </c>
      <c r="G1316" s="157" t="s">
        <v>1626</v>
      </c>
      <c r="H1316" s="158" t="s">
        <v>899</v>
      </c>
      <c r="I1316" s="159" t="s">
        <v>2602</v>
      </c>
      <c r="J1316" s="160" t="s">
        <v>334</v>
      </c>
    </row>
    <row r="1317" spans="1:10" s="68" customFormat="1" ht="25.5">
      <c r="A1317" s="155">
        <v>1</v>
      </c>
      <c r="B1317" s="167">
        <v>29101</v>
      </c>
      <c r="C1317" s="167" t="str">
        <f t="shared" si="20"/>
        <v>29101N01</v>
      </c>
      <c r="D1317" s="158" t="s">
        <v>3020</v>
      </c>
      <c r="E1317" s="157">
        <v>55</v>
      </c>
      <c r="F1317" s="157">
        <v>0</v>
      </c>
      <c r="G1317" s="157" t="s">
        <v>1626</v>
      </c>
      <c r="H1317" s="158" t="s">
        <v>736</v>
      </c>
      <c r="I1317" s="159" t="s">
        <v>1627</v>
      </c>
      <c r="J1317" s="160" t="s">
        <v>553</v>
      </c>
    </row>
    <row r="1318" spans="1:10" ht="25.5">
      <c r="A1318" s="155">
        <v>2</v>
      </c>
      <c r="B1318" s="167">
        <v>29101</v>
      </c>
      <c r="C1318" s="167" t="str">
        <f t="shared" si="20"/>
        <v>29101N02</v>
      </c>
      <c r="D1318" s="158" t="s">
        <v>3021</v>
      </c>
      <c r="E1318" s="157">
        <v>55</v>
      </c>
      <c r="F1318" s="157">
        <v>0</v>
      </c>
      <c r="G1318" s="157" t="s">
        <v>1626</v>
      </c>
      <c r="H1318" s="158" t="s">
        <v>736</v>
      </c>
      <c r="I1318" s="159" t="s">
        <v>1627</v>
      </c>
      <c r="J1318" s="160" t="s">
        <v>553</v>
      </c>
    </row>
    <row r="1319" spans="1:10" ht="25.5">
      <c r="A1319" s="155">
        <v>3</v>
      </c>
      <c r="B1319" s="167">
        <v>29101</v>
      </c>
      <c r="C1319" s="167" t="str">
        <f t="shared" si="20"/>
        <v>29101N03</v>
      </c>
      <c r="D1319" s="158" t="s">
        <v>3022</v>
      </c>
      <c r="E1319" s="157">
        <v>55</v>
      </c>
      <c r="F1319" s="157">
        <v>0</v>
      </c>
      <c r="G1319" s="157" t="s">
        <v>1626</v>
      </c>
      <c r="H1319" s="158" t="s">
        <v>3023</v>
      </c>
      <c r="I1319" s="159" t="s">
        <v>1627</v>
      </c>
      <c r="J1319" s="160" t="s">
        <v>553</v>
      </c>
    </row>
    <row r="1320" spans="1:10" ht="25.5">
      <c r="A1320" s="155">
        <v>4</v>
      </c>
      <c r="B1320" s="167">
        <v>29101</v>
      </c>
      <c r="C1320" s="167" t="str">
        <f t="shared" si="20"/>
        <v>29101N04</v>
      </c>
      <c r="D1320" s="158" t="s">
        <v>3024</v>
      </c>
      <c r="E1320" s="157">
        <v>55</v>
      </c>
      <c r="F1320" s="157">
        <v>0</v>
      </c>
      <c r="G1320" s="157" t="s">
        <v>1626</v>
      </c>
      <c r="H1320" s="158" t="s">
        <v>3023</v>
      </c>
      <c r="I1320" s="159" t="s">
        <v>1627</v>
      </c>
      <c r="J1320" s="160" t="s">
        <v>553</v>
      </c>
    </row>
    <row r="1321" spans="1:10" ht="25.5">
      <c r="A1321" s="155">
        <v>5</v>
      </c>
      <c r="B1321" s="167">
        <v>29101</v>
      </c>
      <c r="C1321" s="167" t="str">
        <f t="shared" si="20"/>
        <v>29101N05</v>
      </c>
      <c r="D1321" s="158" t="s">
        <v>3025</v>
      </c>
      <c r="E1321" s="157">
        <v>55</v>
      </c>
      <c r="F1321" s="157">
        <v>0</v>
      </c>
      <c r="G1321" s="157" t="s">
        <v>1626</v>
      </c>
      <c r="H1321" s="158" t="s">
        <v>738</v>
      </c>
      <c r="I1321" s="159" t="s">
        <v>1627</v>
      </c>
      <c r="J1321" s="160" t="s">
        <v>553</v>
      </c>
    </row>
    <row r="1322" spans="1:10" ht="25.5">
      <c r="A1322" s="155">
        <v>6</v>
      </c>
      <c r="B1322" s="167">
        <v>29101</v>
      </c>
      <c r="C1322" s="167" t="str">
        <f t="shared" si="20"/>
        <v>29101N06</v>
      </c>
      <c r="D1322" s="158" t="s">
        <v>3026</v>
      </c>
      <c r="E1322" s="157">
        <v>55</v>
      </c>
      <c r="F1322" s="157">
        <v>0</v>
      </c>
      <c r="G1322" s="157" t="s">
        <v>1626</v>
      </c>
      <c r="H1322" s="158" t="s">
        <v>738</v>
      </c>
      <c r="I1322" s="159" t="s">
        <v>1627</v>
      </c>
      <c r="J1322" s="160" t="s">
        <v>553</v>
      </c>
    </row>
    <row r="1323" spans="1:10" ht="25.5">
      <c r="A1323" s="162">
        <v>7</v>
      </c>
      <c r="B1323" s="169">
        <v>29101</v>
      </c>
      <c r="C1323" s="167" t="str">
        <f t="shared" si="20"/>
        <v>29101N07</v>
      </c>
      <c r="D1323" s="166" t="s">
        <v>3027</v>
      </c>
      <c r="E1323" s="163">
        <v>50</v>
      </c>
      <c r="F1323" s="163">
        <v>0</v>
      </c>
      <c r="G1323" s="163" t="s">
        <v>1626</v>
      </c>
      <c r="H1323" s="158" t="s">
        <v>736</v>
      </c>
      <c r="I1323" s="159" t="s">
        <v>1705</v>
      </c>
      <c r="J1323" s="160" t="s">
        <v>3346</v>
      </c>
    </row>
    <row r="1324" spans="1:10">
      <c r="A1324" s="162">
        <v>8</v>
      </c>
      <c r="B1324" s="169">
        <v>29101</v>
      </c>
      <c r="C1324" s="167" t="str">
        <f t="shared" si="20"/>
        <v>29101N08</v>
      </c>
      <c r="D1324" s="166" t="s">
        <v>3028</v>
      </c>
      <c r="E1324" s="163">
        <v>50</v>
      </c>
      <c r="F1324" s="163">
        <v>0</v>
      </c>
      <c r="G1324" s="163" t="s">
        <v>1626</v>
      </c>
      <c r="H1324" s="158" t="s">
        <v>737</v>
      </c>
      <c r="I1324" s="159" t="s">
        <v>1705</v>
      </c>
      <c r="J1324" s="160" t="s">
        <v>3346</v>
      </c>
    </row>
    <row r="1325" spans="1:10" s="68" customFormat="1" ht="25.5">
      <c r="A1325" s="162">
        <v>9</v>
      </c>
      <c r="B1325" s="169">
        <v>29101</v>
      </c>
      <c r="C1325" s="167" t="str">
        <f t="shared" si="20"/>
        <v>29101N09</v>
      </c>
      <c r="D1325" s="166" t="s">
        <v>3029</v>
      </c>
      <c r="E1325" s="163">
        <v>50</v>
      </c>
      <c r="F1325" s="163">
        <v>0</v>
      </c>
      <c r="G1325" s="163" t="s">
        <v>1626</v>
      </c>
      <c r="H1325" s="158" t="s">
        <v>3023</v>
      </c>
      <c r="I1325" s="159" t="s">
        <v>1705</v>
      </c>
      <c r="J1325" s="160" t="s">
        <v>3346</v>
      </c>
    </row>
    <row r="1326" spans="1:10">
      <c r="A1326" s="162">
        <v>10</v>
      </c>
      <c r="B1326" s="169">
        <v>29101</v>
      </c>
      <c r="C1326" s="167" t="str">
        <f t="shared" si="20"/>
        <v>29101N10</v>
      </c>
      <c r="D1326" s="166" t="s">
        <v>3030</v>
      </c>
      <c r="E1326" s="163">
        <v>50</v>
      </c>
      <c r="F1326" s="163">
        <v>0</v>
      </c>
      <c r="G1326" s="163" t="s">
        <v>1626</v>
      </c>
      <c r="H1326" s="158" t="s">
        <v>737</v>
      </c>
      <c r="I1326" s="159" t="s">
        <v>1705</v>
      </c>
      <c r="J1326" s="160" t="s">
        <v>3346</v>
      </c>
    </row>
    <row r="1327" spans="1:10" ht="25.5">
      <c r="A1327" s="162">
        <v>11</v>
      </c>
      <c r="B1327" s="169">
        <v>29101</v>
      </c>
      <c r="C1327" s="167" t="str">
        <f t="shared" si="20"/>
        <v>29101N11</v>
      </c>
      <c r="D1327" s="166" t="s">
        <v>3031</v>
      </c>
      <c r="E1327" s="163">
        <v>50</v>
      </c>
      <c r="F1327" s="163">
        <v>0</v>
      </c>
      <c r="G1327" s="163" t="s">
        <v>1626</v>
      </c>
      <c r="H1327" s="158" t="s">
        <v>3023</v>
      </c>
      <c r="I1327" s="159" t="s">
        <v>1705</v>
      </c>
      <c r="J1327" s="160" t="s">
        <v>3346</v>
      </c>
    </row>
    <row r="1328" spans="1:10">
      <c r="A1328" s="162">
        <v>12</v>
      </c>
      <c r="B1328" s="169">
        <v>29101</v>
      </c>
      <c r="C1328" s="167" t="str">
        <f t="shared" si="20"/>
        <v>29101N12</v>
      </c>
      <c r="D1328" s="166" t="s">
        <v>3032</v>
      </c>
      <c r="E1328" s="163">
        <v>50</v>
      </c>
      <c r="F1328" s="163">
        <v>0</v>
      </c>
      <c r="G1328" s="163" t="s">
        <v>1626</v>
      </c>
      <c r="H1328" s="158" t="s">
        <v>737</v>
      </c>
      <c r="I1328" s="159" t="s">
        <v>1705</v>
      </c>
      <c r="J1328" s="160" t="s">
        <v>3346</v>
      </c>
    </row>
    <row r="1329" spans="1:10" ht="25.5">
      <c r="A1329" s="162">
        <v>13</v>
      </c>
      <c r="B1329" s="169">
        <v>29101</v>
      </c>
      <c r="C1329" s="167" t="str">
        <f t="shared" si="20"/>
        <v>29101N13</v>
      </c>
      <c r="D1329" s="166" t="s">
        <v>3033</v>
      </c>
      <c r="E1329" s="163">
        <v>50</v>
      </c>
      <c r="F1329" s="163">
        <v>0</v>
      </c>
      <c r="G1329" s="163" t="s">
        <v>1626</v>
      </c>
      <c r="H1329" s="158" t="s">
        <v>736</v>
      </c>
      <c r="I1329" s="159" t="s">
        <v>1705</v>
      </c>
      <c r="J1329" s="160" t="s">
        <v>3346</v>
      </c>
    </row>
    <row r="1330" spans="1:10" ht="25.5">
      <c r="A1330" s="162">
        <v>14</v>
      </c>
      <c r="B1330" s="169">
        <v>29101</v>
      </c>
      <c r="C1330" s="167" t="str">
        <f t="shared" si="20"/>
        <v>29101N14</v>
      </c>
      <c r="D1330" s="166" t="s">
        <v>3034</v>
      </c>
      <c r="E1330" s="163">
        <v>50</v>
      </c>
      <c r="F1330" s="163">
        <v>0</v>
      </c>
      <c r="G1330" s="163" t="s">
        <v>1626</v>
      </c>
      <c r="H1330" s="158" t="s">
        <v>738</v>
      </c>
      <c r="I1330" s="159" t="s">
        <v>1705</v>
      </c>
      <c r="J1330" s="160" t="s">
        <v>3346</v>
      </c>
    </row>
    <row r="1331" spans="1:10" ht="25.5">
      <c r="A1331" s="162">
        <v>15</v>
      </c>
      <c r="B1331" s="169">
        <v>29101</v>
      </c>
      <c r="C1331" s="167" t="str">
        <f t="shared" si="20"/>
        <v>29101N15</v>
      </c>
      <c r="D1331" s="166" t="s">
        <v>3035</v>
      </c>
      <c r="E1331" s="163">
        <v>50</v>
      </c>
      <c r="F1331" s="163">
        <v>0</v>
      </c>
      <c r="G1331" s="163" t="s">
        <v>1626</v>
      </c>
      <c r="H1331" s="158" t="s">
        <v>738</v>
      </c>
      <c r="I1331" s="159" t="s">
        <v>1705</v>
      </c>
      <c r="J1331" s="160" t="s">
        <v>3346</v>
      </c>
    </row>
    <row r="1332" spans="1:10" ht="25.5">
      <c r="A1332" s="162">
        <v>16</v>
      </c>
      <c r="B1332" s="169">
        <v>29101</v>
      </c>
      <c r="C1332" s="167" t="str">
        <f t="shared" si="20"/>
        <v>29101N16</v>
      </c>
      <c r="D1332" s="166" t="s">
        <v>3036</v>
      </c>
      <c r="E1332" s="163">
        <v>50</v>
      </c>
      <c r="F1332" s="163">
        <v>0</v>
      </c>
      <c r="G1332" s="163" t="s">
        <v>1626</v>
      </c>
      <c r="H1332" s="158" t="s">
        <v>3023</v>
      </c>
      <c r="I1332" s="159" t="s">
        <v>1705</v>
      </c>
      <c r="J1332" s="160" t="s">
        <v>3346</v>
      </c>
    </row>
    <row r="1333" spans="1:10" s="68" customFormat="1">
      <c r="A1333" s="162">
        <v>17</v>
      </c>
      <c r="B1333" s="169">
        <v>29101</v>
      </c>
      <c r="C1333" s="167" t="str">
        <f t="shared" si="20"/>
        <v>29101N17</v>
      </c>
      <c r="D1333" s="166" t="s">
        <v>3037</v>
      </c>
      <c r="E1333" s="163">
        <v>50</v>
      </c>
      <c r="F1333" s="163">
        <v>0</v>
      </c>
      <c r="G1333" s="163" t="s">
        <v>1626</v>
      </c>
      <c r="H1333" s="158" t="s">
        <v>737</v>
      </c>
      <c r="I1333" s="159" t="s">
        <v>1705</v>
      </c>
      <c r="J1333" s="160" t="s">
        <v>3346</v>
      </c>
    </row>
    <row r="1334" spans="1:10">
      <c r="A1334" s="162">
        <v>18</v>
      </c>
      <c r="B1334" s="169">
        <v>29101</v>
      </c>
      <c r="C1334" s="167" t="str">
        <f t="shared" si="20"/>
        <v>29101N18</v>
      </c>
      <c r="D1334" s="166" t="s">
        <v>3038</v>
      </c>
      <c r="E1334" s="163">
        <v>50</v>
      </c>
      <c r="F1334" s="163">
        <v>0</v>
      </c>
      <c r="G1334" s="163" t="s">
        <v>1626</v>
      </c>
      <c r="H1334" s="158" t="s">
        <v>737</v>
      </c>
      <c r="I1334" s="159" t="s">
        <v>1705</v>
      </c>
      <c r="J1334" s="160" t="s">
        <v>3346</v>
      </c>
    </row>
    <row r="1335" spans="1:10" ht="25.5">
      <c r="A1335" s="162">
        <v>19</v>
      </c>
      <c r="B1335" s="169">
        <v>29101</v>
      </c>
      <c r="C1335" s="167" t="str">
        <f t="shared" si="20"/>
        <v>29101N19</v>
      </c>
      <c r="D1335" s="166" t="s">
        <v>3039</v>
      </c>
      <c r="E1335" s="163">
        <v>50</v>
      </c>
      <c r="F1335" s="163">
        <v>0</v>
      </c>
      <c r="G1335" s="163" t="s">
        <v>1626</v>
      </c>
      <c r="H1335" s="158" t="s">
        <v>3023</v>
      </c>
      <c r="I1335" s="159" t="s">
        <v>1705</v>
      </c>
      <c r="J1335" s="160" t="s">
        <v>3346</v>
      </c>
    </row>
    <row r="1336" spans="1:10">
      <c r="A1336" s="162">
        <v>20</v>
      </c>
      <c r="B1336" s="169">
        <v>29101</v>
      </c>
      <c r="C1336" s="167" t="str">
        <f t="shared" si="20"/>
        <v>29101N20</v>
      </c>
      <c r="D1336" s="166" t="s">
        <v>3040</v>
      </c>
      <c r="E1336" s="163">
        <v>50</v>
      </c>
      <c r="F1336" s="163">
        <v>0</v>
      </c>
      <c r="G1336" s="163" t="s">
        <v>1626</v>
      </c>
      <c r="H1336" s="158" t="s">
        <v>737</v>
      </c>
      <c r="I1336" s="159" t="s">
        <v>1705</v>
      </c>
      <c r="J1336" s="160" t="s">
        <v>3346</v>
      </c>
    </row>
    <row r="1337" spans="1:10" ht="25.5">
      <c r="A1337" s="155">
        <v>21</v>
      </c>
      <c r="B1337" s="167">
        <v>29102</v>
      </c>
      <c r="C1337" s="167" t="str">
        <f t="shared" si="20"/>
        <v>29102N01</v>
      </c>
      <c r="D1337" s="158" t="s">
        <v>3041</v>
      </c>
      <c r="E1337" s="157">
        <v>50</v>
      </c>
      <c r="F1337" s="157">
        <v>0</v>
      </c>
      <c r="G1337" s="157" t="s">
        <v>1626</v>
      </c>
      <c r="H1337" s="158" t="s">
        <v>738</v>
      </c>
      <c r="I1337" s="159" t="s">
        <v>1627</v>
      </c>
      <c r="J1337" s="160" t="s">
        <v>334</v>
      </c>
    </row>
    <row r="1338" spans="1:10" ht="25.5">
      <c r="A1338" s="155">
        <v>22</v>
      </c>
      <c r="B1338" s="167">
        <v>29102</v>
      </c>
      <c r="C1338" s="167" t="str">
        <f t="shared" si="20"/>
        <v>29102N02</v>
      </c>
      <c r="D1338" s="158" t="s">
        <v>3042</v>
      </c>
      <c r="E1338" s="157">
        <v>50</v>
      </c>
      <c r="F1338" s="157">
        <v>0</v>
      </c>
      <c r="G1338" s="157" t="s">
        <v>1626</v>
      </c>
      <c r="H1338" s="158" t="s">
        <v>738</v>
      </c>
      <c r="I1338" s="159" t="s">
        <v>1627</v>
      </c>
      <c r="J1338" s="160" t="s">
        <v>334</v>
      </c>
    </row>
    <row r="1339" spans="1:10" ht="25.5">
      <c r="A1339" s="155">
        <v>23</v>
      </c>
      <c r="B1339" s="167">
        <v>29102</v>
      </c>
      <c r="C1339" s="167" t="str">
        <f t="shared" si="20"/>
        <v>29102N03</v>
      </c>
      <c r="D1339" s="158" t="s">
        <v>3043</v>
      </c>
      <c r="E1339" s="157">
        <v>50</v>
      </c>
      <c r="F1339" s="157">
        <v>0</v>
      </c>
      <c r="G1339" s="157" t="s">
        <v>1626</v>
      </c>
      <c r="H1339" s="158" t="s">
        <v>736</v>
      </c>
      <c r="I1339" s="159" t="s">
        <v>1627</v>
      </c>
      <c r="J1339" s="160" t="s">
        <v>334</v>
      </c>
    </row>
    <row r="1340" spans="1:10" ht="25.5">
      <c r="A1340" s="155">
        <v>24</v>
      </c>
      <c r="B1340" s="167">
        <v>29102</v>
      </c>
      <c r="C1340" s="167" t="str">
        <f t="shared" si="20"/>
        <v>29102N07</v>
      </c>
      <c r="D1340" s="158" t="s">
        <v>3044</v>
      </c>
      <c r="E1340" s="157">
        <v>50</v>
      </c>
      <c r="F1340" s="157">
        <v>0</v>
      </c>
      <c r="G1340" s="157" t="s">
        <v>1626</v>
      </c>
      <c r="H1340" s="158" t="s">
        <v>736</v>
      </c>
      <c r="I1340" s="159" t="s">
        <v>1627</v>
      </c>
      <c r="J1340" s="160" t="s">
        <v>334</v>
      </c>
    </row>
    <row r="1341" spans="1:10" ht="25.5">
      <c r="A1341" s="155">
        <v>25</v>
      </c>
      <c r="B1341" s="167">
        <v>29102</v>
      </c>
      <c r="C1341" s="167" t="str">
        <f t="shared" si="20"/>
        <v>29102N08</v>
      </c>
      <c r="D1341" s="158" t="s">
        <v>3045</v>
      </c>
      <c r="E1341" s="157">
        <v>50</v>
      </c>
      <c r="F1341" s="157">
        <v>0</v>
      </c>
      <c r="G1341" s="157" t="s">
        <v>1626</v>
      </c>
      <c r="H1341" s="158" t="s">
        <v>736</v>
      </c>
      <c r="I1341" s="159" t="s">
        <v>1627</v>
      </c>
      <c r="J1341" s="160" t="s">
        <v>334</v>
      </c>
    </row>
    <row r="1342" spans="1:10" s="68" customFormat="1" ht="25.5">
      <c r="A1342" s="155">
        <v>26</v>
      </c>
      <c r="B1342" s="167">
        <v>29102</v>
      </c>
      <c r="C1342" s="167" t="str">
        <f t="shared" si="20"/>
        <v>29102N09</v>
      </c>
      <c r="D1342" s="158" t="s">
        <v>3046</v>
      </c>
      <c r="E1342" s="157">
        <v>50</v>
      </c>
      <c r="F1342" s="157">
        <v>0</v>
      </c>
      <c r="G1342" s="157" t="s">
        <v>1626</v>
      </c>
      <c r="H1342" s="158" t="s">
        <v>736</v>
      </c>
      <c r="I1342" s="159" t="s">
        <v>1627</v>
      </c>
      <c r="J1342" s="160" t="s">
        <v>334</v>
      </c>
    </row>
    <row r="1343" spans="1:10" ht="25.5">
      <c r="A1343" s="155">
        <v>27</v>
      </c>
      <c r="B1343" s="167">
        <v>29102</v>
      </c>
      <c r="C1343" s="167" t="str">
        <f t="shared" si="20"/>
        <v>29102N10</v>
      </c>
      <c r="D1343" s="158" t="s">
        <v>3047</v>
      </c>
      <c r="E1343" s="157">
        <v>50</v>
      </c>
      <c r="F1343" s="157">
        <v>0</v>
      </c>
      <c r="G1343" s="157" t="s">
        <v>1626</v>
      </c>
      <c r="H1343" s="158" t="s">
        <v>736</v>
      </c>
      <c r="I1343" s="159" t="s">
        <v>1627</v>
      </c>
      <c r="J1343" s="160" t="s">
        <v>334</v>
      </c>
    </row>
    <row r="1344" spans="1:10" ht="25.5">
      <c r="A1344" s="155">
        <v>28</v>
      </c>
      <c r="B1344" s="167">
        <v>29102</v>
      </c>
      <c r="C1344" s="167" t="str">
        <f t="shared" si="20"/>
        <v>29102N11</v>
      </c>
      <c r="D1344" s="158" t="s">
        <v>3048</v>
      </c>
      <c r="E1344" s="157">
        <v>50</v>
      </c>
      <c r="F1344" s="157">
        <v>0</v>
      </c>
      <c r="G1344" s="157" t="s">
        <v>1626</v>
      </c>
      <c r="H1344" s="158" t="s">
        <v>3023</v>
      </c>
      <c r="I1344" s="159" t="s">
        <v>1627</v>
      </c>
      <c r="J1344" s="160" t="s">
        <v>334</v>
      </c>
    </row>
    <row r="1345" spans="1:10" ht="25.5">
      <c r="A1345" s="155">
        <v>29</v>
      </c>
      <c r="B1345" s="167">
        <v>29102</v>
      </c>
      <c r="C1345" s="167" t="str">
        <f t="shared" si="20"/>
        <v>29102N13</v>
      </c>
      <c r="D1345" s="158" t="s">
        <v>3049</v>
      </c>
      <c r="E1345" s="157">
        <v>55</v>
      </c>
      <c r="F1345" s="157">
        <v>0</v>
      </c>
      <c r="G1345" s="157" t="s">
        <v>1626</v>
      </c>
      <c r="H1345" s="158" t="s">
        <v>3023</v>
      </c>
      <c r="I1345" s="159" t="s">
        <v>1627</v>
      </c>
      <c r="J1345" s="160" t="s">
        <v>451</v>
      </c>
    </row>
    <row r="1346" spans="1:10" ht="25.5">
      <c r="A1346" s="155">
        <v>30</v>
      </c>
      <c r="B1346" s="167">
        <v>29102</v>
      </c>
      <c r="C1346" s="167" t="str">
        <f t="shared" ref="C1346:C1409" si="21">B1346&amp;LEFT(RIGHT(D1346,4),3)</f>
        <v>29102N15</v>
      </c>
      <c r="D1346" s="158" t="s">
        <v>3050</v>
      </c>
      <c r="E1346" s="157">
        <v>55</v>
      </c>
      <c r="F1346" s="157">
        <v>0</v>
      </c>
      <c r="G1346" s="157" t="s">
        <v>1626</v>
      </c>
      <c r="H1346" s="158" t="s">
        <v>3023</v>
      </c>
      <c r="I1346" s="159" t="s">
        <v>1627</v>
      </c>
      <c r="J1346" s="160" t="s">
        <v>451</v>
      </c>
    </row>
    <row r="1347" spans="1:10" ht="25.5">
      <c r="A1347" s="155">
        <v>31</v>
      </c>
      <c r="B1347" s="167">
        <v>29102</v>
      </c>
      <c r="C1347" s="167" t="str">
        <f t="shared" si="21"/>
        <v>29102N17</v>
      </c>
      <c r="D1347" s="158" t="s">
        <v>3051</v>
      </c>
      <c r="E1347" s="157">
        <v>55</v>
      </c>
      <c r="F1347" s="157">
        <v>0</v>
      </c>
      <c r="G1347" s="157" t="s">
        <v>1626</v>
      </c>
      <c r="H1347" s="158" t="s">
        <v>736</v>
      </c>
      <c r="I1347" s="159" t="s">
        <v>1627</v>
      </c>
      <c r="J1347" s="160" t="s">
        <v>451</v>
      </c>
    </row>
    <row r="1348" spans="1:10" ht="25.5">
      <c r="A1348" s="155">
        <v>32</v>
      </c>
      <c r="B1348" s="167">
        <v>29102</v>
      </c>
      <c r="C1348" s="167" t="str">
        <f t="shared" si="21"/>
        <v>29102N18</v>
      </c>
      <c r="D1348" s="158" t="s">
        <v>3052</v>
      </c>
      <c r="E1348" s="157">
        <v>55</v>
      </c>
      <c r="F1348" s="157">
        <v>0</v>
      </c>
      <c r="G1348" s="157" t="s">
        <v>1626</v>
      </c>
      <c r="H1348" s="158" t="s">
        <v>736</v>
      </c>
      <c r="I1348" s="159" t="s">
        <v>1627</v>
      </c>
      <c r="J1348" s="160" t="s">
        <v>451</v>
      </c>
    </row>
    <row r="1349" spans="1:10" ht="25.5">
      <c r="A1349" s="155">
        <v>33</v>
      </c>
      <c r="B1349" s="167">
        <v>29102</v>
      </c>
      <c r="C1349" s="167" t="str">
        <f t="shared" si="21"/>
        <v>29102N23</v>
      </c>
      <c r="D1349" s="158" t="s">
        <v>3053</v>
      </c>
      <c r="E1349" s="157">
        <v>55</v>
      </c>
      <c r="F1349" s="157">
        <v>0</v>
      </c>
      <c r="G1349" s="157" t="s">
        <v>1626</v>
      </c>
      <c r="H1349" s="158" t="s">
        <v>738</v>
      </c>
      <c r="I1349" s="159" t="s">
        <v>1627</v>
      </c>
      <c r="J1349" s="160" t="s">
        <v>451</v>
      </c>
    </row>
    <row r="1350" spans="1:10" ht="25.5">
      <c r="A1350" s="155">
        <v>34</v>
      </c>
      <c r="B1350" s="167">
        <v>29102</v>
      </c>
      <c r="C1350" s="167" t="str">
        <f t="shared" si="21"/>
        <v>29102N25</v>
      </c>
      <c r="D1350" s="158" t="s">
        <v>3054</v>
      </c>
      <c r="E1350" s="157">
        <v>55</v>
      </c>
      <c r="F1350" s="157">
        <v>0</v>
      </c>
      <c r="G1350" s="157" t="s">
        <v>1626</v>
      </c>
      <c r="H1350" s="158" t="s">
        <v>738</v>
      </c>
      <c r="I1350" s="159" t="s">
        <v>1627</v>
      </c>
      <c r="J1350" s="160" t="s">
        <v>451</v>
      </c>
    </row>
    <row r="1351" spans="1:10" ht="25.5">
      <c r="A1351" s="155">
        <v>35</v>
      </c>
      <c r="B1351" s="167">
        <v>29102</v>
      </c>
      <c r="C1351" s="167" t="str">
        <f t="shared" si="21"/>
        <v>29102N26</v>
      </c>
      <c r="D1351" s="158" t="s">
        <v>3055</v>
      </c>
      <c r="E1351" s="157">
        <v>55</v>
      </c>
      <c r="F1351" s="157">
        <v>0</v>
      </c>
      <c r="G1351" s="157" t="s">
        <v>1626</v>
      </c>
      <c r="H1351" s="158" t="s">
        <v>738</v>
      </c>
      <c r="I1351" s="159" t="s">
        <v>1627</v>
      </c>
      <c r="J1351" s="160" t="s">
        <v>451</v>
      </c>
    </row>
    <row r="1352" spans="1:10" s="68" customFormat="1" ht="25.5">
      <c r="A1352" s="155">
        <v>36</v>
      </c>
      <c r="B1352" s="167">
        <v>29102</v>
      </c>
      <c r="C1352" s="167" t="str">
        <f t="shared" si="21"/>
        <v>29102N27</v>
      </c>
      <c r="D1352" s="158" t="s">
        <v>3056</v>
      </c>
      <c r="E1352" s="157">
        <v>55</v>
      </c>
      <c r="F1352" s="157">
        <v>0</v>
      </c>
      <c r="G1352" s="157" t="s">
        <v>1626</v>
      </c>
      <c r="H1352" s="158" t="s">
        <v>738</v>
      </c>
      <c r="I1352" s="159" t="s">
        <v>1627</v>
      </c>
      <c r="J1352" s="160" t="s">
        <v>553</v>
      </c>
    </row>
    <row r="1353" spans="1:10" ht="25.5">
      <c r="A1353" s="155">
        <v>37</v>
      </c>
      <c r="B1353" s="167">
        <v>29102</v>
      </c>
      <c r="C1353" s="167" t="str">
        <f t="shared" si="21"/>
        <v>29102N28</v>
      </c>
      <c r="D1353" s="158" t="s">
        <v>3057</v>
      </c>
      <c r="E1353" s="157">
        <v>55</v>
      </c>
      <c r="F1353" s="157">
        <v>0</v>
      </c>
      <c r="G1353" s="157" t="s">
        <v>1626</v>
      </c>
      <c r="H1353" s="158" t="s">
        <v>738</v>
      </c>
      <c r="I1353" s="159" t="s">
        <v>1627</v>
      </c>
      <c r="J1353" s="160" t="s">
        <v>553</v>
      </c>
    </row>
    <row r="1354" spans="1:10" ht="25.5">
      <c r="A1354" s="155">
        <v>1</v>
      </c>
      <c r="B1354" s="167">
        <v>30101</v>
      </c>
      <c r="C1354" s="167" t="str">
        <f t="shared" si="21"/>
        <v>30101N04</v>
      </c>
      <c r="D1354" s="158" t="s">
        <v>3058</v>
      </c>
      <c r="E1354" s="157">
        <v>50</v>
      </c>
      <c r="F1354" s="157">
        <v>0</v>
      </c>
      <c r="G1354" s="157" t="s">
        <v>1626</v>
      </c>
      <c r="H1354" s="158" t="s">
        <v>797</v>
      </c>
      <c r="I1354" s="159" t="s">
        <v>1627</v>
      </c>
      <c r="J1354" s="160" t="s">
        <v>334</v>
      </c>
    </row>
    <row r="1355" spans="1:10" ht="25.5">
      <c r="A1355" s="155">
        <v>2</v>
      </c>
      <c r="B1355" s="167">
        <v>30101</v>
      </c>
      <c r="C1355" s="167" t="str">
        <f t="shared" si="21"/>
        <v>30101N05</v>
      </c>
      <c r="D1355" s="158" t="s">
        <v>3059</v>
      </c>
      <c r="E1355" s="157">
        <v>50</v>
      </c>
      <c r="F1355" s="157">
        <v>0</v>
      </c>
      <c r="G1355" s="157" t="s">
        <v>1626</v>
      </c>
      <c r="H1355" s="158" t="s">
        <v>797</v>
      </c>
      <c r="I1355" s="159" t="s">
        <v>1627</v>
      </c>
      <c r="J1355" s="160" t="s">
        <v>334</v>
      </c>
    </row>
    <row r="1356" spans="1:10" ht="25.5">
      <c r="A1356" s="155">
        <v>1</v>
      </c>
      <c r="B1356" s="167">
        <v>25408</v>
      </c>
      <c r="C1356" s="167" t="str">
        <f t="shared" si="21"/>
        <v>25408N03</v>
      </c>
      <c r="D1356" s="158" t="s">
        <v>3060</v>
      </c>
      <c r="E1356" s="157">
        <v>45</v>
      </c>
      <c r="F1356" s="157">
        <v>0</v>
      </c>
      <c r="G1356" s="157" t="s">
        <v>1626</v>
      </c>
      <c r="H1356" s="158" t="s">
        <v>741</v>
      </c>
      <c r="I1356" s="159" t="s">
        <v>1627</v>
      </c>
      <c r="J1356" s="160" t="s">
        <v>451</v>
      </c>
    </row>
    <row r="1357" spans="1:10" ht="25.5">
      <c r="A1357" s="155">
        <v>2</v>
      </c>
      <c r="B1357" s="167">
        <v>25450</v>
      </c>
      <c r="C1357" s="167" t="str">
        <f t="shared" si="21"/>
        <v>25450N01</v>
      </c>
      <c r="D1357" s="158" t="s">
        <v>3061</v>
      </c>
      <c r="E1357" s="157">
        <v>35</v>
      </c>
      <c r="F1357" s="157">
        <v>0</v>
      </c>
      <c r="G1357" s="157" t="s">
        <v>1626</v>
      </c>
      <c r="H1357" s="158" t="s">
        <v>739</v>
      </c>
      <c r="I1357" s="159" t="s">
        <v>1627</v>
      </c>
      <c r="J1357" s="160" t="s">
        <v>451</v>
      </c>
    </row>
    <row r="1358" spans="1:10" ht="25.5">
      <c r="A1358" s="155">
        <v>3</v>
      </c>
      <c r="B1358" s="167">
        <v>25450</v>
      </c>
      <c r="C1358" s="167" t="str">
        <f t="shared" si="21"/>
        <v>25450N02</v>
      </c>
      <c r="D1358" s="158" t="s">
        <v>3062</v>
      </c>
      <c r="E1358" s="157">
        <v>35</v>
      </c>
      <c r="F1358" s="157">
        <v>0</v>
      </c>
      <c r="G1358" s="157" t="s">
        <v>1626</v>
      </c>
      <c r="H1358" s="158" t="s">
        <v>559</v>
      </c>
      <c r="I1358" s="159" t="s">
        <v>1627</v>
      </c>
      <c r="J1358" s="160" t="s">
        <v>451</v>
      </c>
    </row>
    <row r="1359" spans="1:10" ht="25.5">
      <c r="A1359" s="155">
        <v>4</v>
      </c>
      <c r="B1359" s="167">
        <v>25450</v>
      </c>
      <c r="C1359" s="167" t="str">
        <f t="shared" si="21"/>
        <v>25450N03</v>
      </c>
      <c r="D1359" s="158" t="s">
        <v>3063</v>
      </c>
      <c r="E1359" s="157">
        <v>35</v>
      </c>
      <c r="F1359" s="157">
        <v>0</v>
      </c>
      <c r="G1359" s="157" t="s">
        <v>1626</v>
      </c>
      <c r="H1359" s="158" t="s">
        <v>741</v>
      </c>
      <c r="I1359" s="159" t="s">
        <v>1627</v>
      </c>
      <c r="J1359" s="160" t="s">
        <v>451</v>
      </c>
    </row>
    <row r="1360" spans="1:10">
      <c r="A1360" s="155">
        <v>5</v>
      </c>
      <c r="B1360" s="167">
        <v>25419</v>
      </c>
      <c r="C1360" s="167" t="str">
        <f t="shared" si="21"/>
        <v>25419N01</v>
      </c>
      <c r="D1360" s="158" t="s">
        <v>3064</v>
      </c>
      <c r="E1360" s="157">
        <v>45</v>
      </c>
      <c r="F1360" s="157">
        <v>0</v>
      </c>
      <c r="G1360" s="157" t="s">
        <v>1626</v>
      </c>
      <c r="H1360" s="158" t="s">
        <v>560</v>
      </c>
      <c r="I1360" s="159" t="s">
        <v>1627</v>
      </c>
      <c r="J1360" s="160" t="s">
        <v>451</v>
      </c>
    </row>
    <row r="1361" spans="1:10" ht="25.5">
      <c r="A1361" s="155">
        <v>6</v>
      </c>
      <c r="B1361" s="167">
        <v>25101</v>
      </c>
      <c r="C1361" s="167" t="str">
        <f t="shared" si="21"/>
        <v>25101N01</v>
      </c>
      <c r="D1361" s="158" t="s">
        <v>3065</v>
      </c>
      <c r="E1361" s="157">
        <v>40</v>
      </c>
      <c r="F1361" s="157">
        <v>0</v>
      </c>
      <c r="G1361" s="157" t="s">
        <v>1626</v>
      </c>
      <c r="H1361" s="158" t="s">
        <v>564</v>
      </c>
      <c r="I1361" s="159" t="s">
        <v>1675</v>
      </c>
      <c r="J1361" s="160" t="s">
        <v>3346</v>
      </c>
    </row>
    <row r="1362" spans="1:10" s="68" customFormat="1" ht="25.5">
      <c r="A1362" s="155">
        <v>7</v>
      </c>
      <c r="B1362" s="167">
        <v>25101</v>
      </c>
      <c r="C1362" s="167" t="str">
        <f t="shared" si="21"/>
        <v>25101N02</v>
      </c>
      <c r="D1362" s="158" t="s">
        <v>3066</v>
      </c>
      <c r="E1362" s="157">
        <v>40</v>
      </c>
      <c r="F1362" s="157">
        <v>0</v>
      </c>
      <c r="G1362" s="157" t="s">
        <v>1626</v>
      </c>
      <c r="H1362" s="158" t="s">
        <v>574</v>
      </c>
      <c r="I1362" s="159" t="s">
        <v>1675</v>
      </c>
      <c r="J1362" s="160" t="s">
        <v>3346</v>
      </c>
    </row>
    <row r="1363" spans="1:10" ht="25.5">
      <c r="A1363" s="155">
        <v>8</v>
      </c>
      <c r="B1363" s="167">
        <v>25101</v>
      </c>
      <c r="C1363" s="167" t="str">
        <f t="shared" si="21"/>
        <v>25101N03</v>
      </c>
      <c r="D1363" s="158" t="s">
        <v>3067</v>
      </c>
      <c r="E1363" s="157">
        <v>40</v>
      </c>
      <c r="F1363" s="157">
        <v>0</v>
      </c>
      <c r="G1363" s="157" t="s">
        <v>1626</v>
      </c>
      <c r="H1363" s="158" t="s">
        <v>570</v>
      </c>
      <c r="I1363" s="159" t="s">
        <v>1675</v>
      </c>
      <c r="J1363" s="160" t="s">
        <v>3346</v>
      </c>
    </row>
    <row r="1364" spans="1:10" ht="25.5">
      <c r="A1364" s="155">
        <v>9</v>
      </c>
      <c r="B1364" s="167">
        <v>25101</v>
      </c>
      <c r="C1364" s="167" t="str">
        <f t="shared" si="21"/>
        <v>25101N04</v>
      </c>
      <c r="D1364" s="158" t="s">
        <v>3068</v>
      </c>
      <c r="E1364" s="157">
        <v>40</v>
      </c>
      <c r="F1364" s="157">
        <v>0</v>
      </c>
      <c r="G1364" s="157" t="s">
        <v>1626</v>
      </c>
      <c r="H1364" s="158" t="s">
        <v>3069</v>
      </c>
      <c r="I1364" s="159" t="s">
        <v>1675</v>
      </c>
      <c r="J1364" s="160" t="s">
        <v>3346</v>
      </c>
    </row>
    <row r="1365" spans="1:10" ht="25.5">
      <c r="A1365" s="155">
        <v>10</v>
      </c>
      <c r="B1365" s="167">
        <v>25101</v>
      </c>
      <c r="C1365" s="167" t="str">
        <f t="shared" si="21"/>
        <v>25101N05</v>
      </c>
      <c r="D1365" s="158" t="s">
        <v>3070</v>
      </c>
      <c r="E1365" s="157">
        <v>40</v>
      </c>
      <c r="F1365" s="157">
        <v>0</v>
      </c>
      <c r="G1365" s="157" t="s">
        <v>1626</v>
      </c>
      <c r="H1365" s="158" t="s">
        <v>570</v>
      </c>
      <c r="I1365" s="159" t="s">
        <v>1675</v>
      </c>
      <c r="J1365" s="160" t="s">
        <v>3346</v>
      </c>
    </row>
    <row r="1366" spans="1:10" ht="25.5">
      <c r="A1366" s="155">
        <v>11</v>
      </c>
      <c r="B1366" s="167">
        <v>25101</v>
      </c>
      <c r="C1366" s="167" t="str">
        <f t="shared" si="21"/>
        <v>25101N06</v>
      </c>
      <c r="D1366" s="158" t="s">
        <v>3071</v>
      </c>
      <c r="E1366" s="157">
        <v>40</v>
      </c>
      <c r="F1366" s="157">
        <v>0</v>
      </c>
      <c r="G1366" s="157" t="s">
        <v>1626</v>
      </c>
      <c r="H1366" s="158" t="s">
        <v>572</v>
      </c>
      <c r="I1366" s="159" t="s">
        <v>1675</v>
      </c>
      <c r="J1366" s="160" t="s">
        <v>3346</v>
      </c>
    </row>
    <row r="1367" spans="1:10" ht="25.5">
      <c r="A1367" s="155">
        <v>12</v>
      </c>
      <c r="B1367" s="167">
        <v>25101</v>
      </c>
      <c r="C1367" s="167" t="str">
        <f t="shared" si="21"/>
        <v>25101N07</v>
      </c>
      <c r="D1367" s="158" t="s">
        <v>3072</v>
      </c>
      <c r="E1367" s="157">
        <v>40</v>
      </c>
      <c r="F1367" s="157">
        <v>0</v>
      </c>
      <c r="G1367" s="157" t="s">
        <v>1626</v>
      </c>
      <c r="H1367" s="158" t="s">
        <v>566</v>
      </c>
      <c r="I1367" s="159" t="s">
        <v>1675</v>
      </c>
      <c r="J1367" s="160" t="s">
        <v>3346</v>
      </c>
    </row>
    <row r="1368" spans="1:10" ht="25.5">
      <c r="A1368" s="155">
        <v>13</v>
      </c>
      <c r="B1368" s="167">
        <v>25101</v>
      </c>
      <c r="C1368" s="167" t="str">
        <f t="shared" si="21"/>
        <v>25101N08</v>
      </c>
      <c r="D1368" s="158" t="s">
        <v>3073</v>
      </c>
      <c r="E1368" s="157">
        <v>40</v>
      </c>
      <c r="F1368" s="157">
        <v>0</v>
      </c>
      <c r="G1368" s="157" t="s">
        <v>1626</v>
      </c>
      <c r="H1368" s="158" t="s">
        <v>566</v>
      </c>
      <c r="I1368" s="159" t="s">
        <v>1675</v>
      </c>
      <c r="J1368" s="160" t="s">
        <v>3346</v>
      </c>
    </row>
    <row r="1369" spans="1:10" ht="25.5">
      <c r="A1369" s="155">
        <v>14</v>
      </c>
      <c r="B1369" s="167">
        <v>25101</v>
      </c>
      <c r="C1369" s="167" t="str">
        <f t="shared" si="21"/>
        <v>25101N09</v>
      </c>
      <c r="D1369" s="158" t="s">
        <v>3074</v>
      </c>
      <c r="E1369" s="157">
        <v>40</v>
      </c>
      <c r="F1369" s="157">
        <v>0</v>
      </c>
      <c r="G1369" s="157" t="s">
        <v>1626</v>
      </c>
      <c r="H1369" s="158" t="s">
        <v>570</v>
      </c>
      <c r="I1369" s="159" t="s">
        <v>1675</v>
      </c>
      <c r="J1369" s="160" t="s">
        <v>3346</v>
      </c>
    </row>
    <row r="1370" spans="1:10" ht="25.5">
      <c r="A1370" s="155">
        <v>15</v>
      </c>
      <c r="B1370" s="167">
        <v>25101</v>
      </c>
      <c r="C1370" s="167" t="str">
        <f t="shared" si="21"/>
        <v>25101N10</v>
      </c>
      <c r="D1370" s="158" t="s">
        <v>3075</v>
      </c>
      <c r="E1370" s="157">
        <v>40</v>
      </c>
      <c r="F1370" s="157">
        <v>0</v>
      </c>
      <c r="G1370" s="157" t="s">
        <v>1626</v>
      </c>
      <c r="H1370" s="158" t="s">
        <v>3076</v>
      </c>
      <c r="I1370" s="159" t="s">
        <v>1675</v>
      </c>
      <c r="J1370" s="160" t="s">
        <v>3346</v>
      </c>
    </row>
    <row r="1371" spans="1:10" ht="25.5">
      <c r="A1371" s="155">
        <v>16</v>
      </c>
      <c r="B1371" s="167">
        <v>25101</v>
      </c>
      <c r="C1371" s="167" t="str">
        <f t="shared" si="21"/>
        <v>25101N11</v>
      </c>
      <c r="D1371" s="158" t="s">
        <v>3077</v>
      </c>
      <c r="E1371" s="157">
        <v>40</v>
      </c>
      <c r="F1371" s="157">
        <v>0</v>
      </c>
      <c r="G1371" s="157" t="s">
        <v>1626</v>
      </c>
      <c r="H1371" s="158" t="s">
        <v>563</v>
      </c>
      <c r="I1371" s="159" t="s">
        <v>1675</v>
      </c>
      <c r="J1371" s="160" t="s">
        <v>3346</v>
      </c>
    </row>
    <row r="1372" spans="1:10" s="68" customFormat="1" ht="25.5">
      <c r="A1372" s="155">
        <v>17</v>
      </c>
      <c r="B1372" s="167">
        <v>25101</v>
      </c>
      <c r="C1372" s="167" t="str">
        <f t="shared" si="21"/>
        <v>25101N12</v>
      </c>
      <c r="D1372" s="158" t="s">
        <v>3078</v>
      </c>
      <c r="E1372" s="157">
        <v>40</v>
      </c>
      <c r="F1372" s="157">
        <v>0</v>
      </c>
      <c r="G1372" s="157" t="s">
        <v>1626</v>
      </c>
      <c r="H1372" s="158" t="s">
        <v>572</v>
      </c>
      <c r="I1372" s="159" t="s">
        <v>1675</v>
      </c>
      <c r="J1372" s="160" t="s">
        <v>3346</v>
      </c>
    </row>
    <row r="1373" spans="1:10" ht="25.5">
      <c r="A1373" s="155">
        <v>18</v>
      </c>
      <c r="B1373" s="167">
        <v>25101</v>
      </c>
      <c r="C1373" s="167" t="str">
        <f t="shared" si="21"/>
        <v>25101N13</v>
      </c>
      <c r="D1373" s="158" t="s">
        <v>3079</v>
      </c>
      <c r="E1373" s="157">
        <v>40</v>
      </c>
      <c r="F1373" s="157">
        <v>0</v>
      </c>
      <c r="G1373" s="157" t="s">
        <v>1626</v>
      </c>
      <c r="H1373" s="158" t="s">
        <v>3076</v>
      </c>
      <c r="I1373" s="159" t="s">
        <v>1675</v>
      </c>
      <c r="J1373" s="160" t="s">
        <v>3346</v>
      </c>
    </row>
    <row r="1374" spans="1:10" ht="25.5">
      <c r="A1374" s="155">
        <v>19</v>
      </c>
      <c r="B1374" s="167">
        <v>25101</v>
      </c>
      <c r="C1374" s="167" t="str">
        <f t="shared" si="21"/>
        <v>25101N14</v>
      </c>
      <c r="D1374" s="158" t="s">
        <v>3080</v>
      </c>
      <c r="E1374" s="157">
        <v>40</v>
      </c>
      <c r="F1374" s="157">
        <v>0</v>
      </c>
      <c r="G1374" s="157" t="s">
        <v>1626</v>
      </c>
      <c r="H1374" s="158" t="s">
        <v>563</v>
      </c>
      <c r="I1374" s="159" t="s">
        <v>1675</v>
      </c>
      <c r="J1374" s="160" t="s">
        <v>3346</v>
      </c>
    </row>
    <row r="1375" spans="1:10" ht="25.5">
      <c r="A1375" s="155">
        <v>20</v>
      </c>
      <c r="B1375" s="167">
        <v>25101</v>
      </c>
      <c r="C1375" s="167" t="str">
        <f t="shared" si="21"/>
        <v>25101N15</v>
      </c>
      <c r="D1375" s="158" t="s">
        <v>3081</v>
      </c>
      <c r="E1375" s="157">
        <v>40</v>
      </c>
      <c r="F1375" s="157">
        <v>0</v>
      </c>
      <c r="G1375" s="157" t="s">
        <v>1626</v>
      </c>
      <c r="H1375" s="158" t="s">
        <v>572</v>
      </c>
      <c r="I1375" s="159" t="s">
        <v>1675</v>
      </c>
      <c r="J1375" s="160" t="s">
        <v>3346</v>
      </c>
    </row>
    <row r="1376" spans="1:10" ht="25.5">
      <c r="A1376" s="155">
        <v>21</v>
      </c>
      <c r="B1376" s="167">
        <v>25101</v>
      </c>
      <c r="C1376" s="167" t="str">
        <f t="shared" si="21"/>
        <v>25101N16</v>
      </c>
      <c r="D1376" s="158" t="s">
        <v>3082</v>
      </c>
      <c r="E1376" s="157">
        <v>40</v>
      </c>
      <c r="F1376" s="157">
        <v>0</v>
      </c>
      <c r="G1376" s="157" t="s">
        <v>1626</v>
      </c>
      <c r="H1376" s="158" t="s">
        <v>3069</v>
      </c>
      <c r="I1376" s="159" t="s">
        <v>1675</v>
      </c>
      <c r="J1376" s="160" t="s">
        <v>3346</v>
      </c>
    </row>
    <row r="1377" spans="1:10" ht="25.5">
      <c r="A1377" s="155">
        <v>22</v>
      </c>
      <c r="B1377" s="167">
        <v>25101</v>
      </c>
      <c r="C1377" s="167" t="str">
        <f t="shared" si="21"/>
        <v>25101N17</v>
      </c>
      <c r="D1377" s="158" t="s">
        <v>3083</v>
      </c>
      <c r="E1377" s="157">
        <v>40</v>
      </c>
      <c r="F1377" s="157">
        <v>0</v>
      </c>
      <c r="G1377" s="157" t="s">
        <v>1626</v>
      </c>
      <c r="H1377" s="158" t="s">
        <v>569</v>
      </c>
      <c r="I1377" s="159" t="s">
        <v>1675</v>
      </c>
      <c r="J1377" s="160" t="s">
        <v>3346</v>
      </c>
    </row>
    <row r="1378" spans="1:10" ht="25.5">
      <c r="A1378" s="155">
        <v>23</v>
      </c>
      <c r="B1378" s="167">
        <v>25101</v>
      </c>
      <c r="C1378" s="167" t="str">
        <f t="shared" si="21"/>
        <v>25101N18</v>
      </c>
      <c r="D1378" s="158" t="s">
        <v>3084</v>
      </c>
      <c r="E1378" s="157">
        <v>40</v>
      </c>
      <c r="F1378" s="157">
        <v>0</v>
      </c>
      <c r="G1378" s="157" t="s">
        <v>1626</v>
      </c>
      <c r="H1378" s="158" t="s">
        <v>571</v>
      </c>
      <c r="I1378" s="159" t="s">
        <v>1675</v>
      </c>
      <c r="J1378" s="160" t="s">
        <v>3346</v>
      </c>
    </row>
    <row r="1379" spans="1:10" ht="25.5">
      <c r="A1379" s="155">
        <v>24</v>
      </c>
      <c r="B1379" s="167">
        <v>25101</v>
      </c>
      <c r="C1379" s="167" t="str">
        <f t="shared" si="21"/>
        <v>25101N19</v>
      </c>
      <c r="D1379" s="158" t="s">
        <v>3085</v>
      </c>
      <c r="E1379" s="157">
        <v>40</v>
      </c>
      <c r="F1379" s="157">
        <v>0</v>
      </c>
      <c r="G1379" s="157" t="s">
        <v>1626</v>
      </c>
      <c r="H1379" s="158" t="s">
        <v>566</v>
      </c>
      <c r="I1379" s="159" t="s">
        <v>1675</v>
      </c>
      <c r="J1379" s="160" t="s">
        <v>3346</v>
      </c>
    </row>
    <row r="1380" spans="1:10" ht="25.5">
      <c r="A1380" s="155">
        <v>25</v>
      </c>
      <c r="B1380" s="167">
        <v>25101</v>
      </c>
      <c r="C1380" s="167" t="str">
        <f t="shared" si="21"/>
        <v>25101N20</v>
      </c>
      <c r="D1380" s="158" t="s">
        <v>3086</v>
      </c>
      <c r="E1380" s="157">
        <v>40</v>
      </c>
      <c r="F1380" s="157">
        <v>0</v>
      </c>
      <c r="G1380" s="157" t="s">
        <v>1626</v>
      </c>
      <c r="H1380" s="158" t="s">
        <v>569</v>
      </c>
      <c r="I1380" s="159" t="s">
        <v>1675</v>
      </c>
      <c r="J1380" s="160" t="s">
        <v>3346</v>
      </c>
    </row>
    <row r="1381" spans="1:10" ht="25.5">
      <c r="A1381" s="155">
        <v>26</v>
      </c>
      <c r="B1381" s="167">
        <v>25101</v>
      </c>
      <c r="C1381" s="167" t="str">
        <f t="shared" si="21"/>
        <v>25101N21</v>
      </c>
      <c r="D1381" s="158" t="s">
        <v>3087</v>
      </c>
      <c r="E1381" s="157">
        <v>40</v>
      </c>
      <c r="F1381" s="157">
        <v>0</v>
      </c>
      <c r="G1381" s="157" t="s">
        <v>1626</v>
      </c>
      <c r="H1381" s="158" t="s">
        <v>574</v>
      </c>
      <c r="I1381" s="159" t="s">
        <v>1675</v>
      </c>
      <c r="J1381" s="160" t="s">
        <v>3346</v>
      </c>
    </row>
    <row r="1382" spans="1:10" ht="25.5">
      <c r="A1382" s="155">
        <v>27</v>
      </c>
      <c r="B1382" s="167">
        <v>25101</v>
      </c>
      <c r="C1382" s="167" t="str">
        <f t="shared" si="21"/>
        <v>25101N22</v>
      </c>
      <c r="D1382" s="158" t="s">
        <v>3088</v>
      </c>
      <c r="E1382" s="157">
        <v>40</v>
      </c>
      <c r="F1382" s="157">
        <v>0</v>
      </c>
      <c r="G1382" s="157" t="s">
        <v>1626</v>
      </c>
      <c r="H1382" s="158" t="s">
        <v>570</v>
      </c>
      <c r="I1382" s="159" t="s">
        <v>1675</v>
      </c>
      <c r="J1382" s="160" t="s">
        <v>3346</v>
      </c>
    </row>
    <row r="1383" spans="1:10" s="68" customFormat="1" ht="25.5">
      <c r="A1383" s="155">
        <v>28</v>
      </c>
      <c r="B1383" s="167">
        <v>25101</v>
      </c>
      <c r="C1383" s="167" t="str">
        <f t="shared" si="21"/>
        <v>25101N24</v>
      </c>
      <c r="D1383" s="158" t="s">
        <v>3089</v>
      </c>
      <c r="E1383" s="157">
        <v>40</v>
      </c>
      <c r="F1383" s="157">
        <v>0</v>
      </c>
      <c r="G1383" s="157" t="s">
        <v>1626</v>
      </c>
      <c r="H1383" s="158" t="s">
        <v>571</v>
      </c>
      <c r="I1383" s="159" t="s">
        <v>1675</v>
      </c>
      <c r="J1383" s="160" t="s">
        <v>3346</v>
      </c>
    </row>
    <row r="1384" spans="1:10" ht="25.5">
      <c r="A1384" s="155">
        <v>29</v>
      </c>
      <c r="B1384" s="167">
        <v>25101</v>
      </c>
      <c r="C1384" s="167" t="str">
        <f t="shared" si="21"/>
        <v>25101N26</v>
      </c>
      <c r="D1384" s="158" t="s">
        <v>3090</v>
      </c>
      <c r="E1384" s="157">
        <v>40</v>
      </c>
      <c r="F1384" s="157">
        <v>0</v>
      </c>
      <c r="G1384" s="157" t="s">
        <v>1626</v>
      </c>
      <c r="H1384" s="158" t="s">
        <v>564</v>
      </c>
      <c r="I1384" s="159" t="s">
        <v>1675</v>
      </c>
      <c r="J1384" s="160" t="s">
        <v>3346</v>
      </c>
    </row>
    <row r="1385" spans="1:10" ht="25.5">
      <c r="A1385" s="155">
        <v>30</v>
      </c>
      <c r="B1385" s="167">
        <v>25102</v>
      </c>
      <c r="C1385" s="167" t="str">
        <f t="shared" si="21"/>
        <v>25102N01</v>
      </c>
      <c r="D1385" s="158" t="s">
        <v>3091</v>
      </c>
      <c r="E1385" s="157">
        <v>40</v>
      </c>
      <c r="F1385" s="157">
        <v>0</v>
      </c>
      <c r="G1385" s="157" t="s">
        <v>1626</v>
      </c>
      <c r="H1385" s="158" t="s">
        <v>572</v>
      </c>
      <c r="I1385" s="159" t="s">
        <v>1627</v>
      </c>
      <c r="J1385" s="160" t="s">
        <v>451</v>
      </c>
    </row>
    <row r="1386" spans="1:10" ht="25.5">
      <c r="A1386" s="155">
        <v>31</v>
      </c>
      <c r="B1386" s="167">
        <v>25102</v>
      </c>
      <c r="C1386" s="167" t="str">
        <f t="shared" si="21"/>
        <v>25102N02</v>
      </c>
      <c r="D1386" s="158" t="s">
        <v>3092</v>
      </c>
      <c r="E1386" s="157">
        <v>40</v>
      </c>
      <c r="F1386" s="157">
        <v>0</v>
      </c>
      <c r="G1386" s="157" t="s">
        <v>1626</v>
      </c>
      <c r="H1386" s="158" t="s">
        <v>562</v>
      </c>
      <c r="I1386" s="159" t="s">
        <v>1627</v>
      </c>
      <c r="J1386" s="160" t="s">
        <v>451</v>
      </c>
    </row>
    <row r="1387" spans="1:10" ht="25.5">
      <c r="A1387" s="155">
        <v>32</v>
      </c>
      <c r="B1387" s="167">
        <v>25102</v>
      </c>
      <c r="C1387" s="167" t="str">
        <f t="shared" si="21"/>
        <v>25102N03</v>
      </c>
      <c r="D1387" s="158" t="s">
        <v>3093</v>
      </c>
      <c r="E1387" s="157">
        <v>40</v>
      </c>
      <c r="F1387" s="157">
        <v>0</v>
      </c>
      <c r="G1387" s="157" t="s">
        <v>1626</v>
      </c>
      <c r="H1387" s="158" t="s">
        <v>573</v>
      </c>
      <c r="I1387" s="159" t="s">
        <v>1627</v>
      </c>
      <c r="J1387" s="160" t="s">
        <v>451</v>
      </c>
    </row>
    <row r="1388" spans="1:10" ht="25.5">
      <c r="A1388" s="155">
        <v>33</v>
      </c>
      <c r="B1388" s="167">
        <v>25102</v>
      </c>
      <c r="C1388" s="167" t="str">
        <f t="shared" si="21"/>
        <v>25102N06</v>
      </c>
      <c r="D1388" s="158" t="s">
        <v>3094</v>
      </c>
      <c r="E1388" s="157">
        <v>40</v>
      </c>
      <c r="F1388" s="157">
        <v>0</v>
      </c>
      <c r="G1388" s="157" t="s">
        <v>1626</v>
      </c>
      <c r="H1388" s="158" t="s">
        <v>565</v>
      </c>
      <c r="I1388" s="159" t="s">
        <v>1627</v>
      </c>
      <c r="J1388" s="160" t="s">
        <v>451</v>
      </c>
    </row>
    <row r="1389" spans="1:10" ht="25.5">
      <c r="A1389" s="155">
        <v>34</v>
      </c>
      <c r="B1389" s="167">
        <v>25102</v>
      </c>
      <c r="C1389" s="167" t="str">
        <f t="shared" si="21"/>
        <v>25102N08</v>
      </c>
      <c r="D1389" s="158" t="s">
        <v>3095</v>
      </c>
      <c r="E1389" s="157">
        <v>40</v>
      </c>
      <c r="F1389" s="157">
        <v>0</v>
      </c>
      <c r="G1389" s="157" t="s">
        <v>1626</v>
      </c>
      <c r="H1389" s="158" t="s">
        <v>563</v>
      </c>
      <c r="I1389" s="159" t="s">
        <v>1627</v>
      </c>
      <c r="J1389" s="160" t="s">
        <v>553</v>
      </c>
    </row>
    <row r="1390" spans="1:10" s="68" customFormat="1" ht="25.5">
      <c r="A1390" s="155">
        <v>35</v>
      </c>
      <c r="B1390" s="167">
        <v>25102</v>
      </c>
      <c r="C1390" s="167" t="str">
        <f t="shared" si="21"/>
        <v>25102N09</v>
      </c>
      <c r="D1390" s="158" t="s">
        <v>3096</v>
      </c>
      <c r="E1390" s="157">
        <v>40</v>
      </c>
      <c r="F1390" s="157">
        <v>0</v>
      </c>
      <c r="G1390" s="157" t="s">
        <v>1626</v>
      </c>
      <c r="H1390" s="158" t="s">
        <v>569</v>
      </c>
      <c r="I1390" s="159" t="s">
        <v>1627</v>
      </c>
      <c r="J1390" s="160" t="s">
        <v>553</v>
      </c>
    </row>
    <row r="1391" spans="1:10" ht="25.5">
      <c r="A1391" s="155">
        <v>36</v>
      </c>
      <c r="B1391" s="167">
        <v>25102</v>
      </c>
      <c r="C1391" s="167" t="str">
        <f t="shared" si="21"/>
        <v>25102N14</v>
      </c>
      <c r="D1391" s="158" t="s">
        <v>3097</v>
      </c>
      <c r="E1391" s="157">
        <v>40</v>
      </c>
      <c r="F1391" s="157">
        <v>0</v>
      </c>
      <c r="G1391" s="157" t="s">
        <v>1626</v>
      </c>
      <c r="H1391" s="158" t="s">
        <v>563</v>
      </c>
      <c r="I1391" s="159" t="s">
        <v>1627</v>
      </c>
      <c r="J1391" s="160" t="s">
        <v>553</v>
      </c>
    </row>
    <row r="1392" spans="1:10" ht="25.5">
      <c r="A1392" s="155">
        <v>37</v>
      </c>
      <c r="B1392" s="167">
        <v>25102</v>
      </c>
      <c r="C1392" s="167" t="str">
        <f t="shared" si="21"/>
        <v>25102N15</v>
      </c>
      <c r="D1392" s="158" t="s">
        <v>3098</v>
      </c>
      <c r="E1392" s="157">
        <v>40</v>
      </c>
      <c r="F1392" s="157">
        <v>0</v>
      </c>
      <c r="G1392" s="157" t="s">
        <v>1626</v>
      </c>
      <c r="H1392" s="158" t="s">
        <v>569</v>
      </c>
      <c r="I1392" s="159" t="s">
        <v>1627</v>
      </c>
      <c r="J1392" s="160" t="s">
        <v>553</v>
      </c>
    </row>
    <row r="1393" spans="1:10" ht="25.5">
      <c r="A1393" s="155">
        <v>38</v>
      </c>
      <c r="B1393" s="167">
        <v>25102</v>
      </c>
      <c r="C1393" s="167" t="str">
        <f t="shared" si="21"/>
        <v>25102N17</v>
      </c>
      <c r="D1393" s="158" t="s">
        <v>3099</v>
      </c>
      <c r="E1393" s="157">
        <v>40</v>
      </c>
      <c r="F1393" s="157">
        <v>0</v>
      </c>
      <c r="G1393" s="157" t="s">
        <v>1626</v>
      </c>
      <c r="H1393" s="158" t="s">
        <v>573</v>
      </c>
      <c r="I1393" s="159" t="s">
        <v>1627</v>
      </c>
      <c r="J1393" s="160" t="s">
        <v>553</v>
      </c>
    </row>
    <row r="1394" spans="1:10" ht="25.5">
      <c r="A1394" s="155">
        <v>39</v>
      </c>
      <c r="B1394" s="167">
        <v>25102</v>
      </c>
      <c r="C1394" s="167" t="str">
        <f t="shared" si="21"/>
        <v>25102N18</v>
      </c>
      <c r="D1394" s="158" t="s">
        <v>3100</v>
      </c>
      <c r="E1394" s="157">
        <v>40</v>
      </c>
      <c r="F1394" s="157">
        <v>0</v>
      </c>
      <c r="G1394" s="157" t="s">
        <v>1626</v>
      </c>
      <c r="H1394" s="158" t="s">
        <v>565</v>
      </c>
      <c r="I1394" s="159" t="s">
        <v>1627</v>
      </c>
      <c r="J1394" s="160" t="s">
        <v>553</v>
      </c>
    </row>
    <row r="1395" spans="1:10" ht="25.5">
      <c r="A1395" s="155">
        <v>40</v>
      </c>
      <c r="B1395" s="167">
        <v>25102</v>
      </c>
      <c r="C1395" s="167" t="str">
        <f t="shared" si="21"/>
        <v>25102N19</v>
      </c>
      <c r="D1395" s="158" t="s">
        <v>3101</v>
      </c>
      <c r="E1395" s="157">
        <v>40</v>
      </c>
      <c r="F1395" s="157">
        <v>0</v>
      </c>
      <c r="G1395" s="157" t="s">
        <v>1626</v>
      </c>
      <c r="H1395" s="158" t="s">
        <v>572</v>
      </c>
      <c r="I1395" s="159" t="s">
        <v>1627</v>
      </c>
      <c r="J1395" s="160" t="s">
        <v>553</v>
      </c>
    </row>
    <row r="1396" spans="1:10" ht="25.5">
      <c r="A1396" s="155">
        <v>41</v>
      </c>
      <c r="B1396" s="167">
        <v>25102</v>
      </c>
      <c r="C1396" s="167" t="str">
        <f t="shared" si="21"/>
        <v>25102N20</v>
      </c>
      <c r="D1396" s="158" t="s">
        <v>3102</v>
      </c>
      <c r="E1396" s="157">
        <v>40</v>
      </c>
      <c r="F1396" s="157">
        <v>0</v>
      </c>
      <c r="G1396" s="157" t="s">
        <v>1626</v>
      </c>
      <c r="H1396" s="158" t="s">
        <v>562</v>
      </c>
      <c r="I1396" s="159" t="s">
        <v>1627</v>
      </c>
      <c r="J1396" s="160" t="s">
        <v>553</v>
      </c>
    </row>
    <row r="1397" spans="1:10">
      <c r="A1397" s="155">
        <v>42</v>
      </c>
      <c r="B1397" s="167">
        <v>25103</v>
      </c>
      <c r="C1397" s="167" t="str">
        <f t="shared" si="21"/>
        <v>25103N01</v>
      </c>
      <c r="D1397" s="158" t="s">
        <v>3103</v>
      </c>
      <c r="E1397" s="157">
        <v>40</v>
      </c>
      <c r="F1397" s="157">
        <v>0</v>
      </c>
      <c r="G1397" s="157" t="s">
        <v>1626</v>
      </c>
      <c r="H1397" s="158" t="s">
        <v>567</v>
      </c>
      <c r="I1397" s="159" t="s">
        <v>1627</v>
      </c>
      <c r="J1397" s="160" t="s">
        <v>553</v>
      </c>
    </row>
    <row r="1398" spans="1:10">
      <c r="A1398" s="155">
        <v>43</v>
      </c>
      <c r="B1398" s="167">
        <v>25103</v>
      </c>
      <c r="C1398" s="167" t="str">
        <f t="shared" si="21"/>
        <v>25103N03</v>
      </c>
      <c r="D1398" s="158" t="s">
        <v>3104</v>
      </c>
      <c r="E1398" s="157">
        <v>40</v>
      </c>
      <c r="F1398" s="157">
        <v>0</v>
      </c>
      <c r="G1398" s="157" t="s">
        <v>1626</v>
      </c>
      <c r="H1398" s="158" t="s">
        <v>561</v>
      </c>
      <c r="I1398" s="159" t="s">
        <v>1627</v>
      </c>
      <c r="J1398" s="160" t="s">
        <v>553</v>
      </c>
    </row>
    <row r="1399" spans="1:10" ht="25.5">
      <c r="A1399" s="155">
        <v>44</v>
      </c>
      <c r="B1399" s="167">
        <v>25103</v>
      </c>
      <c r="C1399" s="167" t="str">
        <f t="shared" si="21"/>
        <v>25103N04</v>
      </c>
      <c r="D1399" s="158" t="s">
        <v>3105</v>
      </c>
      <c r="E1399" s="157">
        <v>40</v>
      </c>
      <c r="F1399" s="157">
        <v>0</v>
      </c>
      <c r="G1399" s="157" t="s">
        <v>1626</v>
      </c>
      <c r="H1399" s="158" t="s">
        <v>570</v>
      </c>
      <c r="I1399" s="159" t="s">
        <v>1627</v>
      </c>
      <c r="J1399" s="160" t="s">
        <v>553</v>
      </c>
    </row>
    <row r="1400" spans="1:10">
      <c r="A1400" s="155">
        <v>45</v>
      </c>
      <c r="B1400" s="167">
        <v>25103</v>
      </c>
      <c r="C1400" s="167" t="str">
        <f t="shared" si="21"/>
        <v>25103N05</v>
      </c>
      <c r="D1400" s="158" t="s">
        <v>3106</v>
      </c>
      <c r="E1400" s="157">
        <v>40</v>
      </c>
      <c r="F1400" s="157">
        <v>0</v>
      </c>
      <c r="G1400" s="157" t="s">
        <v>1626</v>
      </c>
      <c r="H1400" s="158" t="s">
        <v>561</v>
      </c>
      <c r="I1400" s="159" t="s">
        <v>1627</v>
      </c>
      <c r="J1400" s="160" t="s">
        <v>553</v>
      </c>
    </row>
    <row r="1401" spans="1:10" s="68" customFormat="1">
      <c r="A1401" s="155">
        <v>46</v>
      </c>
      <c r="B1401" s="167">
        <v>25103</v>
      </c>
      <c r="C1401" s="167" t="str">
        <f t="shared" si="21"/>
        <v>25103N09</v>
      </c>
      <c r="D1401" s="158" t="s">
        <v>3107</v>
      </c>
      <c r="E1401" s="157">
        <v>40</v>
      </c>
      <c r="F1401" s="157">
        <v>0</v>
      </c>
      <c r="G1401" s="157" t="s">
        <v>1626</v>
      </c>
      <c r="H1401" s="158" t="s">
        <v>567</v>
      </c>
      <c r="I1401" s="159" t="s">
        <v>1627</v>
      </c>
      <c r="J1401" s="160" t="s">
        <v>553</v>
      </c>
    </row>
    <row r="1402" spans="1:10">
      <c r="A1402" s="155">
        <v>47</v>
      </c>
      <c r="B1402" s="167">
        <v>25311</v>
      </c>
      <c r="C1402" s="167" t="str">
        <f t="shared" si="21"/>
        <v>25311N01</v>
      </c>
      <c r="D1402" s="158" t="s">
        <v>3108</v>
      </c>
      <c r="E1402" s="157">
        <v>35</v>
      </c>
      <c r="F1402" s="157">
        <v>0</v>
      </c>
      <c r="G1402" s="157" t="s">
        <v>1626</v>
      </c>
      <c r="H1402" s="158" t="s">
        <v>581</v>
      </c>
      <c r="I1402" s="159" t="s">
        <v>1627</v>
      </c>
      <c r="J1402" s="160" t="s">
        <v>451</v>
      </c>
    </row>
    <row r="1403" spans="1:10">
      <c r="A1403" s="155">
        <v>48</v>
      </c>
      <c r="B1403" s="167">
        <v>25311</v>
      </c>
      <c r="C1403" s="167" t="str">
        <f t="shared" si="21"/>
        <v>25311N02</v>
      </c>
      <c r="D1403" s="158" t="s">
        <v>3109</v>
      </c>
      <c r="E1403" s="157">
        <v>35</v>
      </c>
      <c r="F1403" s="157">
        <v>0</v>
      </c>
      <c r="G1403" s="157" t="s">
        <v>1626</v>
      </c>
      <c r="H1403" s="158" t="s">
        <v>581</v>
      </c>
      <c r="I1403" s="159" t="s">
        <v>1627</v>
      </c>
      <c r="J1403" s="160" t="s">
        <v>451</v>
      </c>
    </row>
    <row r="1404" spans="1:10">
      <c r="A1404" s="155">
        <v>49</v>
      </c>
      <c r="B1404" s="167">
        <v>25311</v>
      </c>
      <c r="C1404" s="167" t="str">
        <f t="shared" si="21"/>
        <v>25311N03</v>
      </c>
      <c r="D1404" s="158" t="s">
        <v>3110</v>
      </c>
      <c r="E1404" s="157">
        <v>35</v>
      </c>
      <c r="F1404" s="157">
        <v>0</v>
      </c>
      <c r="G1404" s="157" t="s">
        <v>1626</v>
      </c>
      <c r="H1404" s="158" t="s">
        <v>581</v>
      </c>
      <c r="I1404" s="159" t="s">
        <v>1627</v>
      </c>
      <c r="J1404" s="160" t="s">
        <v>451</v>
      </c>
    </row>
    <row r="1405" spans="1:10">
      <c r="A1405" s="155">
        <v>50</v>
      </c>
      <c r="B1405" s="167">
        <v>25335</v>
      </c>
      <c r="C1405" s="167" t="str">
        <f t="shared" si="21"/>
        <v>25335N01</v>
      </c>
      <c r="D1405" s="158" t="s">
        <v>3111</v>
      </c>
      <c r="E1405" s="157">
        <v>45</v>
      </c>
      <c r="F1405" s="157">
        <v>0</v>
      </c>
      <c r="G1405" s="157" t="s">
        <v>1626</v>
      </c>
      <c r="H1405" s="158" t="s">
        <v>581</v>
      </c>
      <c r="I1405" s="159" t="s">
        <v>1807</v>
      </c>
      <c r="J1405" s="160" t="s">
        <v>301</v>
      </c>
    </row>
    <row r="1406" spans="1:10" ht="25.5">
      <c r="A1406" s="155">
        <v>51</v>
      </c>
      <c r="B1406" s="167">
        <v>25336</v>
      </c>
      <c r="C1406" s="167" t="str">
        <f t="shared" si="21"/>
        <v>25336N01</v>
      </c>
      <c r="D1406" s="158" t="s">
        <v>3112</v>
      </c>
      <c r="E1406" s="157">
        <v>30</v>
      </c>
      <c r="F1406" s="157">
        <v>0</v>
      </c>
      <c r="G1406" s="157" t="s">
        <v>1626</v>
      </c>
      <c r="H1406" s="158" t="s">
        <v>806</v>
      </c>
      <c r="I1406" s="159" t="s">
        <v>1807</v>
      </c>
      <c r="J1406" s="160" t="s">
        <v>301</v>
      </c>
    </row>
    <row r="1407" spans="1:10">
      <c r="A1407" s="155">
        <v>52</v>
      </c>
      <c r="B1407" s="167">
        <v>25307</v>
      </c>
      <c r="C1407" s="167" t="str">
        <f t="shared" si="21"/>
        <v>25307N01</v>
      </c>
      <c r="D1407" s="158" t="s">
        <v>3113</v>
      </c>
      <c r="E1407" s="157">
        <v>35</v>
      </c>
      <c r="F1407" s="157">
        <v>0</v>
      </c>
      <c r="G1407" s="157" t="s">
        <v>1626</v>
      </c>
      <c r="H1407" s="158" t="s">
        <v>811</v>
      </c>
      <c r="I1407" s="159" t="s">
        <v>1627</v>
      </c>
      <c r="J1407" s="160" t="s">
        <v>553</v>
      </c>
    </row>
    <row r="1408" spans="1:10">
      <c r="A1408" s="155">
        <v>53</v>
      </c>
      <c r="B1408" s="167">
        <v>25307</v>
      </c>
      <c r="C1408" s="167" t="str">
        <f t="shared" si="21"/>
        <v>25307N02</v>
      </c>
      <c r="D1408" s="158" t="s">
        <v>3114</v>
      </c>
      <c r="E1408" s="157">
        <v>35</v>
      </c>
      <c r="F1408" s="157">
        <v>0</v>
      </c>
      <c r="G1408" s="157" t="s">
        <v>1626</v>
      </c>
      <c r="H1408" s="158" t="s">
        <v>811</v>
      </c>
      <c r="I1408" s="159" t="s">
        <v>1627</v>
      </c>
      <c r="J1408" s="160" t="s">
        <v>553</v>
      </c>
    </row>
    <row r="1409" spans="1:10" s="68" customFormat="1">
      <c r="A1409" s="155">
        <v>54</v>
      </c>
      <c r="B1409" s="167">
        <v>25307</v>
      </c>
      <c r="C1409" s="167" t="str">
        <f t="shared" si="21"/>
        <v>25307N03</v>
      </c>
      <c r="D1409" s="158" t="s">
        <v>3115</v>
      </c>
      <c r="E1409" s="157">
        <v>35</v>
      </c>
      <c r="F1409" s="157">
        <v>0</v>
      </c>
      <c r="G1409" s="157" t="s">
        <v>1626</v>
      </c>
      <c r="H1409" s="158" t="s">
        <v>811</v>
      </c>
      <c r="I1409" s="159" t="s">
        <v>1627</v>
      </c>
      <c r="J1409" s="160" t="s">
        <v>553</v>
      </c>
    </row>
    <row r="1410" spans="1:10">
      <c r="A1410" s="155">
        <v>55</v>
      </c>
      <c r="B1410" s="167">
        <v>25307</v>
      </c>
      <c r="C1410" s="167" t="str">
        <f t="shared" ref="C1410:C1473" si="22">B1410&amp;LEFT(RIGHT(D1410,4),3)</f>
        <v>25307N04</v>
      </c>
      <c r="D1410" s="158" t="s">
        <v>3116</v>
      </c>
      <c r="E1410" s="157">
        <v>35</v>
      </c>
      <c r="F1410" s="157">
        <v>0</v>
      </c>
      <c r="G1410" s="157" t="s">
        <v>1626</v>
      </c>
      <c r="H1410" s="158" t="s">
        <v>811</v>
      </c>
      <c r="I1410" s="159" t="s">
        <v>1627</v>
      </c>
      <c r="J1410" s="160" t="s">
        <v>553</v>
      </c>
    </row>
    <row r="1411" spans="1:10">
      <c r="A1411" s="155">
        <v>56</v>
      </c>
      <c r="B1411" s="167">
        <v>25307</v>
      </c>
      <c r="C1411" s="167" t="str">
        <f t="shared" si="22"/>
        <v>25307N05</v>
      </c>
      <c r="D1411" s="158" t="s">
        <v>3117</v>
      </c>
      <c r="E1411" s="157">
        <v>35</v>
      </c>
      <c r="F1411" s="157">
        <v>0</v>
      </c>
      <c r="G1411" s="157" t="s">
        <v>1626</v>
      </c>
      <c r="H1411" s="158" t="s">
        <v>811</v>
      </c>
      <c r="I1411" s="159" t="s">
        <v>1627</v>
      </c>
      <c r="J1411" s="160" t="s">
        <v>553</v>
      </c>
    </row>
    <row r="1412" spans="1:10">
      <c r="A1412" s="155">
        <v>57</v>
      </c>
      <c r="B1412" s="167">
        <v>25307</v>
      </c>
      <c r="C1412" s="167" t="str">
        <f t="shared" si="22"/>
        <v>25307N06</v>
      </c>
      <c r="D1412" s="158" t="s">
        <v>3118</v>
      </c>
      <c r="E1412" s="157">
        <v>35</v>
      </c>
      <c r="F1412" s="157">
        <v>0</v>
      </c>
      <c r="G1412" s="157" t="s">
        <v>1626</v>
      </c>
      <c r="H1412" s="158" t="s">
        <v>811</v>
      </c>
      <c r="I1412" s="159" t="s">
        <v>1627</v>
      </c>
      <c r="J1412" s="160" t="s">
        <v>553</v>
      </c>
    </row>
    <row r="1413" spans="1:10">
      <c r="A1413" s="155">
        <v>58</v>
      </c>
      <c r="B1413" s="167">
        <v>25307</v>
      </c>
      <c r="C1413" s="167" t="str">
        <f t="shared" si="22"/>
        <v>25307N07</v>
      </c>
      <c r="D1413" s="158" t="s">
        <v>3119</v>
      </c>
      <c r="E1413" s="157">
        <v>35</v>
      </c>
      <c r="F1413" s="157">
        <v>0</v>
      </c>
      <c r="G1413" s="157" t="s">
        <v>1626</v>
      </c>
      <c r="H1413" s="158" t="s">
        <v>811</v>
      </c>
      <c r="I1413" s="159" t="s">
        <v>1627</v>
      </c>
      <c r="J1413" s="160" t="s">
        <v>553</v>
      </c>
    </row>
    <row r="1414" spans="1:10">
      <c r="A1414" s="155">
        <v>59</v>
      </c>
      <c r="B1414" s="167">
        <v>25307</v>
      </c>
      <c r="C1414" s="167" t="str">
        <f t="shared" si="22"/>
        <v>25307N08</v>
      </c>
      <c r="D1414" s="158" t="s">
        <v>3120</v>
      </c>
      <c r="E1414" s="157">
        <v>35</v>
      </c>
      <c r="F1414" s="157">
        <v>0</v>
      </c>
      <c r="G1414" s="157" t="s">
        <v>1626</v>
      </c>
      <c r="H1414" s="158" t="s">
        <v>811</v>
      </c>
      <c r="I1414" s="159" t="s">
        <v>1627</v>
      </c>
      <c r="J1414" s="160" t="s">
        <v>553</v>
      </c>
    </row>
    <row r="1415" spans="1:10" ht="25.5">
      <c r="A1415" s="162">
        <v>61</v>
      </c>
      <c r="B1415" s="169">
        <v>25221</v>
      </c>
      <c r="C1415" s="167" t="str">
        <f t="shared" si="22"/>
        <v>25221N01</v>
      </c>
      <c r="D1415" s="166" t="s">
        <v>3121</v>
      </c>
      <c r="E1415" s="163">
        <v>35</v>
      </c>
      <c r="F1415" s="163">
        <v>0</v>
      </c>
      <c r="G1415" s="163" t="s">
        <v>1626</v>
      </c>
      <c r="H1415" s="158" t="s">
        <v>730</v>
      </c>
      <c r="I1415" s="159" t="s">
        <v>1705</v>
      </c>
      <c r="J1415" s="160" t="s">
        <v>3346</v>
      </c>
    </row>
    <row r="1416" spans="1:10" ht="25.5">
      <c r="A1416" s="162">
        <v>62</v>
      </c>
      <c r="B1416" s="169">
        <v>25221</v>
      </c>
      <c r="C1416" s="167" t="str">
        <f t="shared" si="22"/>
        <v>25221N02</v>
      </c>
      <c r="D1416" s="166" t="s">
        <v>3122</v>
      </c>
      <c r="E1416" s="163">
        <v>35</v>
      </c>
      <c r="F1416" s="163">
        <v>0</v>
      </c>
      <c r="G1416" s="163" t="s">
        <v>1626</v>
      </c>
      <c r="H1416" s="158" t="s">
        <v>3123</v>
      </c>
      <c r="I1416" s="159" t="s">
        <v>1705</v>
      </c>
      <c r="J1416" s="160" t="s">
        <v>3346</v>
      </c>
    </row>
    <row r="1417" spans="1:10" s="68" customFormat="1" ht="25.5">
      <c r="A1417" s="162">
        <v>63</v>
      </c>
      <c r="B1417" s="169">
        <v>25221</v>
      </c>
      <c r="C1417" s="167" t="str">
        <f t="shared" si="22"/>
        <v>25221N03</v>
      </c>
      <c r="D1417" s="166" t="s">
        <v>3124</v>
      </c>
      <c r="E1417" s="163">
        <v>35</v>
      </c>
      <c r="F1417" s="163">
        <v>0</v>
      </c>
      <c r="G1417" s="163" t="s">
        <v>1626</v>
      </c>
      <c r="H1417" s="158" t="s">
        <v>734</v>
      </c>
      <c r="I1417" s="159" t="s">
        <v>1705</v>
      </c>
      <c r="J1417" s="160" t="s">
        <v>3346</v>
      </c>
    </row>
    <row r="1418" spans="1:10" ht="25.5">
      <c r="A1418" s="162">
        <v>64</v>
      </c>
      <c r="B1418" s="169">
        <v>25221</v>
      </c>
      <c r="C1418" s="167" t="str">
        <f t="shared" si="22"/>
        <v>25221N04</v>
      </c>
      <c r="D1418" s="166" t="s">
        <v>3125</v>
      </c>
      <c r="E1418" s="163">
        <v>35</v>
      </c>
      <c r="F1418" s="163">
        <v>0</v>
      </c>
      <c r="G1418" s="163" t="s">
        <v>1626</v>
      </c>
      <c r="H1418" s="158" t="s">
        <v>734</v>
      </c>
      <c r="I1418" s="159" t="s">
        <v>1705</v>
      </c>
      <c r="J1418" s="160" t="s">
        <v>3346</v>
      </c>
    </row>
    <row r="1419" spans="1:10" ht="25.5">
      <c r="A1419" s="162">
        <v>65</v>
      </c>
      <c r="B1419" s="169">
        <v>25221</v>
      </c>
      <c r="C1419" s="167" t="str">
        <f t="shared" si="22"/>
        <v>25221N05</v>
      </c>
      <c r="D1419" s="166" t="s">
        <v>3126</v>
      </c>
      <c r="E1419" s="163">
        <v>35</v>
      </c>
      <c r="F1419" s="163">
        <v>0</v>
      </c>
      <c r="G1419" s="163" t="s">
        <v>1626</v>
      </c>
      <c r="H1419" s="158" t="s">
        <v>730</v>
      </c>
      <c r="I1419" s="159" t="s">
        <v>1705</v>
      </c>
      <c r="J1419" s="160" t="s">
        <v>3346</v>
      </c>
    </row>
    <row r="1420" spans="1:10" ht="25.5">
      <c r="A1420" s="162">
        <v>66</v>
      </c>
      <c r="B1420" s="169">
        <v>25221</v>
      </c>
      <c r="C1420" s="167" t="str">
        <f t="shared" si="22"/>
        <v>25221N06</v>
      </c>
      <c r="D1420" s="166" t="s">
        <v>3127</v>
      </c>
      <c r="E1420" s="163">
        <v>35</v>
      </c>
      <c r="F1420" s="163">
        <v>0</v>
      </c>
      <c r="G1420" s="163" t="s">
        <v>1626</v>
      </c>
      <c r="H1420" s="158" t="s">
        <v>730</v>
      </c>
      <c r="I1420" s="159" t="s">
        <v>1705</v>
      </c>
      <c r="J1420" s="160" t="s">
        <v>3346</v>
      </c>
    </row>
    <row r="1421" spans="1:10">
      <c r="A1421" s="162">
        <v>67</v>
      </c>
      <c r="B1421" s="169">
        <v>25221</v>
      </c>
      <c r="C1421" s="167" t="str">
        <f t="shared" si="22"/>
        <v>25221N07</v>
      </c>
      <c r="D1421" s="166" t="s">
        <v>3128</v>
      </c>
      <c r="E1421" s="163">
        <v>35</v>
      </c>
      <c r="F1421" s="163">
        <v>0</v>
      </c>
      <c r="G1421" s="163" t="s">
        <v>1626</v>
      </c>
      <c r="H1421" s="158" t="s">
        <v>743</v>
      </c>
      <c r="I1421" s="159" t="s">
        <v>1705</v>
      </c>
      <c r="J1421" s="160" t="s">
        <v>3346</v>
      </c>
    </row>
    <row r="1422" spans="1:10">
      <c r="A1422" s="162">
        <v>68</v>
      </c>
      <c r="B1422" s="169">
        <v>25221</v>
      </c>
      <c r="C1422" s="167" t="str">
        <f t="shared" si="22"/>
        <v>25221N08</v>
      </c>
      <c r="D1422" s="166" t="s">
        <v>3129</v>
      </c>
      <c r="E1422" s="163">
        <v>35</v>
      </c>
      <c r="F1422" s="163">
        <v>0</v>
      </c>
      <c r="G1422" s="163" t="s">
        <v>1626</v>
      </c>
      <c r="H1422" s="158" t="s">
        <v>743</v>
      </c>
      <c r="I1422" s="159" t="s">
        <v>1705</v>
      </c>
      <c r="J1422" s="160" t="s">
        <v>3346</v>
      </c>
    </row>
    <row r="1423" spans="1:10">
      <c r="A1423" s="155">
        <v>69</v>
      </c>
      <c r="B1423" s="167">
        <v>25225</v>
      </c>
      <c r="C1423" s="167" t="str">
        <f t="shared" si="22"/>
        <v>25225N01</v>
      </c>
      <c r="D1423" s="158" t="s">
        <v>3130</v>
      </c>
      <c r="E1423" s="157">
        <v>35</v>
      </c>
      <c r="F1423" s="157">
        <v>0</v>
      </c>
      <c r="G1423" s="157" t="s">
        <v>1626</v>
      </c>
      <c r="H1423" s="158" t="s">
        <v>3131</v>
      </c>
      <c r="I1423" s="159" t="s">
        <v>1627</v>
      </c>
      <c r="J1423" s="160" t="s">
        <v>553</v>
      </c>
    </row>
    <row r="1424" spans="1:10">
      <c r="A1424" s="155">
        <v>70</v>
      </c>
      <c r="B1424" s="167">
        <v>25225</v>
      </c>
      <c r="C1424" s="167" t="str">
        <f t="shared" si="22"/>
        <v>25225N02</v>
      </c>
      <c r="D1424" s="158" t="s">
        <v>3132</v>
      </c>
      <c r="E1424" s="157">
        <v>35</v>
      </c>
      <c r="F1424" s="157">
        <v>0</v>
      </c>
      <c r="G1424" s="157" t="s">
        <v>1626</v>
      </c>
      <c r="H1424" s="158" t="s">
        <v>3131</v>
      </c>
      <c r="I1424" s="159" t="s">
        <v>1627</v>
      </c>
      <c r="J1424" s="160" t="s">
        <v>553</v>
      </c>
    </row>
    <row r="1425" spans="1:10" s="68" customFormat="1" ht="25.5">
      <c r="A1425" s="155">
        <v>71</v>
      </c>
      <c r="B1425" s="167">
        <v>25225</v>
      </c>
      <c r="C1425" s="167" t="str">
        <f t="shared" si="22"/>
        <v>25225N03</v>
      </c>
      <c r="D1425" s="158" t="s">
        <v>3133</v>
      </c>
      <c r="E1425" s="157">
        <v>35</v>
      </c>
      <c r="F1425" s="157">
        <v>0</v>
      </c>
      <c r="G1425" s="157" t="s">
        <v>1626</v>
      </c>
      <c r="H1425" s="158" t="s">
        <v>740</v>
      </c>
      <c r="I1425" s="159" t="s">
        <v>1627</v>
      </c>
      <c r="J1425" s="160" t="s">
        <v>553</v>
      </c>
    </row>
    <row r="1426" spans="1:10" ht="25.5">
      <c r="A1426" s="155">
        <v>72</v>
      </c>
      <c r="B1426" s="167">
        <v>25225</v>
      </c>
      <c r="C1426" s="167" t="str">
        <f t="shared" si="22"/>
        <v>25225N04</v>
      </c>
      <c r="D1426" s="158" t="s">
        <v>3134</v>
      </c>
      <c r="E1426" s="157">
        <v>35</v>
      </c>
      <c r="F1426" s="157">
        <v>0</v>
      </c>
      <c r="G1426" s="157" t="s">
        <v>1626</v>
      </c>
      <c r="H1426" s="158" t="s">
        <v>731</v>
      </c>
      <c r="I1426" s="159" t="s">
        <v>1627</v>
      </c>
      <c r="J1426" s="160" t="s">
        <v>553</v>
      </c>
    </row>
    <row r="1427" spans="1:10" ht="25.5">
      <c r="A1427" s="155">
        <v>73</v>
      </c>
      <c r="B1427" s="167">
        <v>25225</v>
      </c>
      <c r="C1427" s="167" t="str">
        <f t="shared" si="22"/>
        <v>25225N05</v>
      </c>
      <c r="D1427" s="158" t="s">
        <v>3135</v>
      </c>
      <c r="E1427" s="157">
        <v>35</v>
      </c>
      <c r="F1427" s="157">
        <v>0</v>
      </c>
      <c r="G1427" s="157" t="s">
        <v>1626</v>
      </c>
      <c r="H1427" s="158" t="s">
        <v>731</v>
      </c>
      <c r="I1427" s="159" t="s">
        <v>1627</v>
      </c>
      <c r="J1427" s="160" t="s">
        <v>553</v>
      </c>
    </row>
    <row r="1428" spans="1:10" ht="25.5">
      <c r="A1428" s="155">
        <v>74</v>
      </c>
      <c r="B1428" s="167">
        <v>25225</v>
      </c>
      <c r="C1428" s="167" t="str">
        <f t="shared" si="22"/>
        <v>25225N06</v>
      </c>
      <c r="D1428" s="158" t="s">
        <v>3136</v>
      </c>
      <c r="E1428" s="157">
        <v>35</v>
      </c>
      <c r="F1428" s="157">
        <v>0</v>
      </c>
      <c r="G1428" s="157" t="s">
        <v>1626</v>
      </c>
      <c r="H1428" s="158" t="s">
        <v>731</v>
      </c>
      <c r="I1428" s="159" t="s">
        <v>1627</v>
      </c>
      <c r="J1428" s="160" t="s">
        <v>553</v>
      </c>
    </row>
    <row r="1429" spans="1:10" ht="25.5">
      <c r="A1429" s="155">
        <v>75</v>
      </c>
      <c r="B1429" s="167">
        <v>25225</v>
      </c>
      <c r="C1429" s="167" t="str">
        <f t="shared" si="22"/>
        <v>25225N07</v>
      </c>
      <c r="D1429" s="158" t="s">
        <v>3137</v>
      </c>
      <c r="E1429" s="157">
        <v>35</v>
      </c>
      <c r="F1429" s="157">
        <v>0</v>
      </c>
      <c r="G1429" s="157" t="s">
        <v>1626</v>
      </c>
      <c r="H1429" s="158" t="s">
        <v>740</v>
      </c>
      <c r="I1429" s="159" t="s">
        <v>1627</v>
      </c>
      <c r="J1429" s="160" t="s">
        <v>553</v>
      </c>
    </row>
    <row r="1430" spans="1:10" ht="25.5">
      <c r="A1430" s="155">
        <v>76</v>
      </c>
      <c r="B1430" s="167">
        <v>25225</v>
      </c>
      <c r="C1430" s="167" t="str">
        <f t="shared" si="22"/>
        <v>25225N08</v>
      </c>
      <c r="D1430" s="158" t="s">
        <v>3138</v>
      </c>
      <c r="E1430" s="157">
        <v>35</v>
      </c>
      <c r="F1430" s="157">
        <v>0</v>
      </c>
      <c r="G1430" s="157" t="s">
        <v>1626</v>
      </c>
      <c r="H1430" s="158" t="s">
        <v>740</v>
      </c>
      <c r="I1430" s="159" t="s">
        <v>1627</v>
      </c>
      <c r="J1430" s="160" t="s">
        <v>553</v>
      </c>
    </row>
    <row r="1431" spans="1:10">
      <c r="A1431" s="155">
        <v>77</v>
      </c>
      <c r="B1431" s="167">
        <v>25227</v>
      </c>
      <c r="C1431" s="167" t="str">
        <f t="shared" si="22"/>
        <v>25227N01</v>
      </c>
      <c r="D1431" s="158" t="s">
        <v>3139</v>
      </c>
      <c r="E1431" s="157">
        <v>35</v>
      </c>
      <c r="F1431" s="157">
        <v>0</v>
      </c>
      <c r="G1431" s="157" t="s">
        <v>1626</v>
      </c>
      <c r="H1431" s="158" t="s">
        <v>735</v>
      </c>
      <c r="I1431" s="159" t="s">
        <v>1627</v>
      </c>
      <c r="J1431" s="160" t="s">
        <v>451</v>
      </c>
    </row>
    <row r="1432" spans="1:10">
      <c r="A1432" s="155">
        <v>78</v>
      </c>
      <c r="B1432" s="167">
        <v>25227</v>
      </c>
      <c r="C1432" s="167" t="str">
        <f t="shared" si="22"/>
        <v>25227N02</v>
      </c>
      <c r="D1432" s="158" t="s">
        <v>3140</v>
      </c>
      <c r="E1432" s="157">
        <v>35</v>
      </c>
      <c r="F1432" s="157">
        <v>0</v>
      </c>
      <c r="G1432" s="157" t="s">
        <v>1626</v>
      </c>
      <c r="H1432" s="158" t="s">
        <v>735</v>
      </c>
      <c r="I1432" s="159" t="s">
        <v>1627</v>
      </c>
      <c r="J1432" s="160" t="s">
        <v>451</v>
      </c>
    </row>
    <row r="1433" spans="1:10" s="68" customFormat="1" ht="25.5">
      <c r="A1433" s="155">
        <v>79</v>
      </c>
      <c r="B1433" s="167">
        <v>25227</v>
      </c>
      <c r="C1433" s="167" t="str">
        <f t="shared" si="22"/>
        <v>25227N03</v>
      </c>
      <c r="D1433" s="158" t="s">
        <v>3141</v>
      </c>
      <c r="E1433" s="157">
        <v>35</v>
      </c>
      <c r="F1433" s="157">
        <v>0</v>
      </c>
      <c r="G1433" s="157" t="s">
        <v>1626</v>
      </c>
      <c r="H1433" s="158" t="s">
        <v>730</v>
      </c>
      <c r="I1433" s="159" t="s">
        <v>1627</v>
      </c>
      <c r="J1433" s="160" t="s">
        <v>451</v>
      </c>
    </row>
    <row r="1434" spans="1:10" ht="25.5">
      <c r="A1434" s="155">
        <v>80</v>
      </c>
      <c r="B1434" s="167">
        <v>25227</v>
      </c>
      <c r="C1434" s="167" t="str">
        <f t="shared" si="22"/>
        <v>25227N04</v>
      </c>
      <c r="D1434" s="158" t="s">
        <v>3142</v>
      </c>
      <c r="E1434" s="157">
        <v>35</v>
      </c>
      <c r="F1434" s="157">
        <v>0</v>
      </c>
      <c r="G1434" s="157" t="s">
        <v>1626</v>
      </c>
      <c r="H1434" s="158" t="s">
        <v>730</v>
      </c>
      <c r="I1434" s="159" t="s">
        <v>1627</v>
      </c>
      <c r="J1434" s="160" t="s">
        <v>451</v>
      </c>
    </row>
    <row r="1435" spans="1:10">
      <c r="A1435" s="155">
        <v>81</v>
      </c>
      <c r="B1435" s="167">
        <v>25227</v>
      </c>
      <c r="C1435" s="167" t="str">
        <f t="shared" si="22"/>
        <v>25227N05</v>
      </c>
      <c r="D1435" s="158" t="s">
        <v>3143</v>
      </c>
      <c r="E1435" s="157">
        <v>35</v>
      </c>
      <c r="F1435" s="157">
        <v>0</v>
      </c>
      <c r="G1435" s="157" t="s">
        <v>1626</v>
      </c>
      <c r="H1435" s="158" t="s">
        <v>735</v>
      </c>
      <c r="I1435" s="159" t="s">
        <v>1627</v>
      </c>
      <c r="J1435" s="160" t="s">
        <v>451</v>
      </c>
    </row>
    <row r="1436" spans="1:10">
      <c r="A1436" s="155">
        <v>82</v>
      </c>
      <c r="B1436" s="167">
        <v>25227</v>
      </c>
      <c r="C1436" s="167" t="str">
        <f t="shared" si="22"/>
        <v>25227N06</v>
      </c>
      <c r="D1436" s="158" t="s">
        <v>3144</v>
      </c>
      <c r="E1436" s="157">
        <v>35</v>
      </c>
      <c r="F1436" s="157">
        <v>0</v>
      </c>
      <c r="G1436" s="157" t="s">
        <v>1626</v>
      </c>
      <c r="H1436" s="158" t="s">
        <v>735</v>
      </c>
      <c r="I1436" s="159" t="s">
        <v>1627</v>
      </c>
      <c r="J1436" s="160" t="s">
        <v>451</v>
      </c>
    </row>
    <row r="1437" spans="1:10" ht="25.5">
      <c r="A1437" s="162">
        <v>83</v>
      </c>
      <c r="B1437" s="169">
        <v>25201</v>
      </c>
      <c r="C1437" s="167" t="str">
        <f t="shared" si="22"/>
        <v>25201N01</v>
      </c>
      <c r="D1437" s="166" t="s">
        <v>3145</v>
      </c>
      <c r="E1437" s="163">
        <v>35</v>
      </c>
      <c r="F1437" s="163">
        <v>0</v>
      </c>
      <c r="G1437" s="163" t="s">
        <v>1626</v>
      </c>
      <c r="H1437" s="158" t="s">
        <v>3146</v>
      </c>
      <c r="I1437" s="159" t="s">
        <v>1705</v>
      </c>
      <c r="J1437" s="160" t="s">
        <v>3346</v>
      </c>
    </row>
    <row r="1438" spans="1:10" ht="25.5">
      <c r="A1438" s="162">
        <v>84</v>
      </c>
      <c r="B1438" s="169">
        <v>25201</v>
      </c>
      <c r="C1438" s="167" t="str">
        <f t="shared" si="22"/>
        <v>25201N02</v>
      </c>
      <c r="D1438" s="166" t="s">
        <v>3147</v>
      </c>
      <c r="E1438" s="163">
        <v>35</v>
      </c>
      <c r="F1438" s="163">
        <v>0</v>
      </c>
      <c r="G1438" s="163" t="s">
        <v>1626</v>
      </c>
      <c r="H1438" s="158" t="s">
        <v>3146</v>
      </c>
      <c r="I1438" s="159" t="s">
        <v>1705</v>
      </c>
      <c r="J1438" s="160" t="s">
        <v>3346</v>
      </c>
    </row>
    <row r="1439" spans="1:10" ht="25.5">
      <c r="A1439" s="162">
        <v>85</v>
      </c>
      <c r="B1439" s="169">
        <v>25201</v>
      </c>
      <c r="C1439" s="167" t="str">
        <f t="shared" si="22"/>
        <v>25201N03</v>
      </c>
      <c r="D1439" s="166" t="s">
        <v>3148</v>
      </c>
      <c r="E1439" s="163">
        <v>35</v>
      </c>
      <c r="F1439" s="163">
        <v>0</v>
      </c>
      <c r="G1439" s="163" t="s">
        <v>1626</v>
      </c>
      <c r="H1439" s="158" t="s">
        <v>3146</v>
      </c>
      <c r="I1439" s="159" t="s">
        <v>1705</v>
      </c>
      <c r="J1439" s="160" t="s">
        <v>3346</v>
      </c>
    </row>
    <row r="1440" spans="1:10" ht="25.5">
      <c r="A1440" s="162">
        <v>86</v>
      </c>
      <c r="B1440" s="169">
        <v>25201</v>
      </c>
      <c r="C1440" s="167" t="str">
        <f t="shared" si="22"/>
        <v>25201N04</v>
      </c>
      <c r="D1440" s="166" t="s">
        <v>3149</v>
      </c>
      <c r="E1440" s="163">
        <v>35</v>
      </c>
      <c r="F1440" s="163">
        <v>0</v>
      </c>
      <c r="G1440" s="163" t="s">
        <v>1626</v>
      </c>
      <c r="H1440" s="158" t="s">
        <v>740</v>
      </c>
      <c r="I1440" s="159" t="s">
        <v>1705</v>
      </c>
      <c r="J1440" s="160" t="s">
        <v>3346</v>
      </c>
    </row>
    <row r="1441" spans="1:10" ht="25.5">
      <c r="A1441" s="162">
        <v>87</v>
      </c>
      <c r="B1441" s="169">
        <v>25201</v>
      </c>
      <c r="C1441" s="167" t="str">
        <f t="shared" si="22"/>
        <v>25201N05</v>
      </c>
      <c r="D1441" s="166" t="s">
        <v>3150</v>
      </c>
      <c r="E1441" s="163">
        <v>35</v>
      </c>
      <c r="F1441" s="163">
        <v>0</v>
      </c>
      <c r="G1441" s="163" t="s">
        <v>1626</v>
      </c>
      <c r="H1441" s="158" t="s">
        <v>739</v>
      </c>
      <c r="I1441" s="159" t="s">
        <v>1705</v>
      </c>
      <c r="J1441" s="160" t="s">
        <v>3346</v>
      </c>
    </row>
    <row r="1442" spans="1:10" ht="25.5">
      <c r="A1442" s="162">
        <v>88</v>
      </c>
      <c r="B1442" s="169">
        <v>25201</v>
      </c>
      <c r="C1442" s="167" t="str">
        <f t="shared" si="22"/>
        <v>25201N06</v>
      </c>
      <c r="D1442" s="166" t="s">
        <v>3151</v>
      </c>
      <c r="E1442" s="163">
        <v>35</v>
      </c>
      <c r="F1442" s="163">
        <v>0</v>
      </c>
      <c r="G1442" s="163" t="s">
        <v>1626</v>
      </c>
      <c r="H1442" s="158" t="s">
        <v>3123</v>
      </c>
      <c r="I1442" s="159" t="s">
        <v>1705</v>
      </c>
      <c r="J1442" s="160" t="s">
        <v>3346</v>
      </c>
    </row>
    <row r="1443" spans="1:10" s="68" customFormat="1" ht="25.5">
      <c r="A1443" s="162">
        <v>89</v>
      </c>
      <c r="B1443" s="169">
        <v>25201</v>
      </c>
      <c r="C1443" s="167" t="str">
        <f t="shared" si="22"/>
        <v>25201N07</v>
      </c>
      <c r="D1443" s="166" t="s">
        <v>3152</v>
      </c>
      <c r="E1443" s="163">
        <v>35</v>
      </c>
      <c r="F1443" s="163">
        <v>0</v>
      </c>
      <c r="G1443" s="163" t="s">
        <v>1626</v>
      </c>
      <c r="H1443" s="158" t="s">
        <v>3069</v>
      </c>
      <c r="I1443" s="159" t="s">
        <v>1705</v>
      </c>
      <c r="J1443" s="160" t="s">
        <v>3346</v>
      </c>
    </row>
    <row r="1444" spans="1:10" ht="25.5">
      <c r="A1444" s="162">
        <v>90</v>
      </c>
      <c r="B1444" s="169">
        <v>25201</v>
      </c>
      <c r="C1444" s="167" t="str">
        <f t="shared" si="22"/>
        <v>25201N08</v>
      </c>
      <c r="D1444" s="166" t="s">
        <v>3153</v>
      </c>
      <c r="E1444" s="163">
        <v>35</v>
      </c>
      <c r="F1444" s="163">
        <v>0</v>
      </c>
      <c r="G1444" s="163" t="s">
        <v>1626</v>
      </c>
      <c r="H1444" s="158" t="s">
        <v>3069</v>
      </c>
      <c r="I1444" s="159" t="s">
        <v>1705</v>
      </c>
      <c r="J1444" s="160" t="s">
        <v>3346</v>
      </c>
    </row>
    <row r="1445" spans="1:10" ht="25.5">
      <c r="A1445" s="155">
        <v>91</v>
      </c>
      <c r="B1445" s="167">
        <v>25202</v>
      </c>
      <c r="C1445" s="167" t="str">
        <f t="shared" si="22"/>
        <v>25202N01</v>
      </c>
      <c r="D1445" s="158" t="s">
        <v>3154</v>
      </c>
      <c r="E1445" s="157">
        <v>30</v>
      </c>
      <c r="F1445" s="157">
        <v>0</v>
      </c>
      <c r="G1445" s="157" t="s">
        <v>1626</v>
      </c>
      <c r="H1445" s="158" t="s">
        <v>739</v>
      </c>
      <c r="I1445" s="159" t="s">
        <v>1627</v>
      </c>
      <c r="J1445" s="160" t="s">
        <v>334</v>
      </c>
    </row>
    <row r="1446" spans="1:10" ht="25.5">
      <c r="A1446" s="155">
        <v>92</v>
      </c>
      <c r="B1446" s="167">
        <v>25205</v>
      </c>
      <c r="C1446" s="167" t="str">
        <f t="shared" si="22"/>
        <v>25205N01</v>
      </c>
      <c r="D1446" s="158" t="s">
        <v>3155</v>
      </c>
      <c r="E1446" s="157">
        <v>35</v>
      </c>
      <c r="F1446" s="157">
        <v>0</v>
      </c>
      <c r="G1446" s="157" t="s">
        <v>1626</v>
      </c>
      <c r="H1446" s="158" t="s">
        <v>742</v>
      </c>
      <c r="I1446" s="159" t="s">
        <v>1627</v>
      </c>
      <c r="J1446" s="160" t="s">
        <v>553</v>
      </c>
    </row>
    <row r="1447" spans="1:10" ht="25.5">
      <c r="A1447" s="155">
        <v>93</v>
      </c>
      <c r="B1447" s="167">
        <v>25205</v>
      </c>
      <c r="C1447" s="167" t="str">
        <f t="shared" si="22"/>
        <v>25205N02</v>
      </c>
      <c r="D1447" s="158" t="s">
        <v>3156</v>
      </c>
      <c r="E1447" s="157">
        <v>35</v>
      </c>
      <c r="F1447" s="157">
        <v>0</v>
      </c>
      <c r="G1447" s="157" t="s">
        <v>1626</v>
      </c>
      <c r="H1447" s="158" t="s">
        <v>742</v>
      </c>
      <c r="I1447" s="159" t="s">
        <v>1627</v>
      </c>
      <c r="J1447" s="160" t="s">
        <v>553</v>
      </c>
    </row>
    <row r="1448" spans="1:10" ht="25.5">
      <c r="A1448" s="155">
        <v>94</v>
      </c>
      <c r="B1448" s="167">
        <v>25205</v>
      </c>
      <c r="C1448" s="167" t="str">
        <f t="shared" si="22"/>
        <v>25205N03</v>
      </c>
      <c r="D1448" s="158" t="s">
        <v>3157</v>
      </c>
      <c r="E1448" s="157">
        <v>35</v>
      </c>
      <c r="F1448" s="157">
        <v>0</v>
      </c>
      <c r="G1448" s="157" t="s">
        <v>1626</v>
      </c>
      <c r="H1448" s="158" t="s">
        <v>3123</v>
      </c>
      <c r="I1448" s="159" t="s">
        <v>1627</v>
      </c>
      <c r="J1448" s="160" t="s">
        <v>553</v>
      </c>
    </row>
    <row r="1449" spans="1:10" ht="25.5">
      <c r="A1449" s="155">
        <v>95</v>
      </c>
      <c r="B1449" s="167">
        <v>25205</v>
      </c>
      <c r="C1449" s="167" t="str">
        <f t="shared" si="22"/>
        <v>25205N05</v>
      </c>
      <c r="D1449" s="158" t="s">
        <v>3158</v>
      </c>
      <c r="E1449" s="157">
        <v>35</v>
      </c>
      <c r="F1449" s="157">
        <v>0</v>
      </c>
      <c r="G1449" s="157" t="s">
        <v>1626</v>
      </c>
      <c r="H1449" s="158" t="s">
        <v>742</v>
      </c>
      <c r="I1449" s="159" t="s">
        <v>1627</v>
      </c>
      <c r="J1449" s="160" t="s">
        <v>553</v>
      </c>
    </row>
    <row r="1450" spans="1:10" ht="25.5">
      <c r="A1450" s="155">
        <v>96</v>
      </c>
      <c r="B1450" s="167">
        <v>25205</v>
      </c>
      <c r="C1450" s="167" t="str">
        <f t="shared" si="22"/>
        <v>25205N06</v>
      </c>
      <c r="D1450" s="158" t="s">
        <v>3159</v>
      </c>
      <c r="E1450" s="157">
        <v>35</v>
      </c>
      <c r="F1450" s="157">
        <v>0</v>
      </c>
      <c r="G1450" s="157" t="s">
        <v>1626</v>
      </c>
      <c r="H1450" s="158" t="s">
        <v>742</v>
      </c>
      <c r="I1450" s="159" t="s">
        <v>1627</v>
      </c>
      <c r="J1450" s="160" t="s">
        <v>553</v>
      </c>
    </row>
    <row r="1451" spans="1:10" ht="25.5">
      <c r="A1451" s="155">
        <v>97</v>
      </c>
      <c r="B1451" s="167">
        <v>25205</v>
      </c>
      <c r="C1451" s="167" t="str">
        <f t="shared" si="22"/>
        <v>25205N07</v>
      </c>
      <c r="D1451" s="158" t="s">
        <v>3160</v>
      </c>
      <c r="E1451" s="157">
        <v>35</v>
      </c>
      <c r="F1451" s="157">
        <v>0</v>
      </c>
      <c r="G1451" s="157" t="s">
        <v>1626</v>
      </c>
      <c r="H1451" s="158" t="s">
        <v>3123</v>
      </c>
      <c r="I1451" s="159" t="s">
        <v>1627</v>
      </c>
      <c r="J1451" s="160" t="s">
        <v>553</v>
      </c>
    </row>
    <row r="1452" spans="1:10" ht="25.5">
      <c r="A1452" s="155">
        <v>98</v>
      </c>
      <c r="B1452" s="167">
        <v>25205</v>
      </c>
      <c r="C1452" s="167" t="str">
        <f t="shared" si="22"/>
        <v>25205N08</v>
      </c>
      <c r="D1452" s="158" t="s">
        <v>3161</v>
      </c>
      <c r="E1452" s="157">
        <v>35</v>
      </c>
      <c r="F1452" s="157">
        <v>0</v>
      </c>
      <c r="G1452" s="157" t="s">
        <v>1626</v>
      </c>
      <c r="H1452" s="158" t="s">
        <v>3123</v>
      </c>
      <c r="I1452" s="159" t="s">
        <v>1627</v>
      </c>
      <c r="J1452" s="160" t="s">
        <v>553</v>
      </c>
    </row>
    <row r="1453" spans="1:10" s="68" customFormat="1">
      <c r="A1453" s="155">
        <v>99</v>
      </c>
      <c r="B1453" s="167">
        <v>25207</v>
      </c>
      <c r="C1453" s="167" t="str">
        <f t="shared" si="22"/>
        <v>25207N01</v>
      </c>
      <c r="D1453" s="158" t="s">
        <v>3162</v>
      </c>
      <c r="E1453" s="157">
        <v>35</v>
      </c>
      <c r="F1453" s="157">
        <v>0</v>
      </c>
      <c r="G1453" s="157" t="s">
        <v>1626</v>
      </c>
      <c r="H1453" s="158" t="s">
        <v>733</v>
      </c>
      <c r="I1453" s="159" t="s">
        <v>1627</v>
      </c>
      <c r="J1453" s="160" t="s">
        <v>451</v>
      </c>
    </row>
    <row r="1454" spans="1:10">
      <c r="A1454" s="155">
        <v>100</v>
      </c>
      <c r="B1454" s="167">
        <v>25207</v>
      </c>
      <c r="C1454" s="167" t="str">
        <f t="shared" si="22"/>
        <v>25207N02</v>
      </c>
      <c r="D1454" s="158" t="s">
        <v>3163</v>
      </c>
      <c r="E1454" s="157">
        <v>35</v>
      </c>
      <c r="F1454" s="157">
        <v>0</v>
      </c>
      <c r="G1454" s="157" t="s">
        <v>1626</v>
      </c>
      <c r="H1454" s="158" t="s">
        <v>733</v>
      </c>
      <c r="I1454" s="159" t="s">
        <v>1627</v>
      </c>
      <c r="J1454" s="160" t="s">
        <v>451</v>
      </c>
    </row>
    <row r="1455" spans="1:10">
      <c r="A1455" s="155">
        <v>101</v>
      </c>
      <c r="B1455" s="167">
        <v>25207</v>
      </c>
      <c r="C1455" s="167" t="str">
        <f t="shared" si="22"/>
        <v>25207N03</v>
      </c>
      <c r="D1455" s="158" t="s">
        <v>3164</v>
      </c>
      <c r="E1455" s="157">
        <v>35</v>
      </c>
      <c r="F1455" s="157">
        <v>0</v>
      </c>
      <c r="G1455" s="157" t="s">
        <v>1626</v>
      </c>
      <c r="H1455" s="158" t="s">
        <v>733</v>
      </c>
      <c r="I1455" s="159" t="s">
        <v>1627</v>
      </c>
      <c r="J1455" s="160" t="s">
        <v>451</v>
      </c>
    </row>
    <row r="1456" spans="1:10">
      <c r="A1456" s="155">
        <v>102</v>
      </c>
      <c r="B1456" s="167">
        <v>25207</v>
      </c>
      <c r="C1456" s="167" t="str">
        <f t="shared" si="22"/>
        <v>25207N04</v>
      </c>
      <c r="D1456" s="158" t="s">
        <v>3165</v>
      </c>
      <c r="E1456" s="157">
        <v>35</v>
      </c>
      <c r="F1456" s="157">
        <v>0</v>
      </c>
      <c r="G1456" s="157" t="s">
        <v>1626</v>
      </c>
      <c r="H1456" s="158" t="s">
        <v>733</v>
      </c>
      <c r="I1456" s="159" t="s">
        <v>1627</v>
      </c>
      <c r="J1456" s="160" t="s">
        <v>451</v>
      </c>
    </row>
    <row r="1457" spans="1:10" ht="25.5">
      <c r="A1457" s="155">
        <v>103</v>
      </c>
      <c r="B1457" s="167">
        <v>25207</v>
      </c>
      <c r="C1457" s="167" t="str">
        <f t="shared" si="22"/>
        <v>25207N05</v>
      </c>
      <c r="D1457" s="158" t="s">
        <v>3166</v>
      </c>
      <c r="E1457" s="157">
        <v>35</v>
      </c>
      <c r="F1457" s="157">
        <v>0</v>
      </c>
      <c r="G1457" s="157" t="s">
        <v>1626</v>
      </c>
      <c r="H1457" s="158" t="s">
        <v>740</v>
      </c>
      <c r="I1457" s="159" t="s">
        <v>1627</v>
      </c>
      <c r="J1457" s="160" t="s">
        <v>451</v>
      </c>
    </row>
    <row r="1458" spans="1:10" ht="25.5">
      <c r="A1458" s="155">
        <v>104</v>
      </c>
      <c r="B1458" s="167">
        <v>25207</v>
      </c>
      <c r="C1458" s="167" t="str">
        <f t="shared" si="22"/>
        <v>25207N06</v>
      </c>
      <c r="D1458" s="158" t="s">
        <v>3167</v>
      </c>
      <c r="E1458" s="157">
        <v>35</v>
      </c>
      <c r="F1458" s="157">
        <v>0</v>
      </c>
      <c r="G1458" s="157" t="s">
        <v>1626</v>
      </c>
      <c r="H1458" s="158" t="s">
        <v>740</v>
      </c>
      <c r="I1458" s="159" t="s">
        <v>1627</v>
      </c>
      <c r="J1458" s="160" t="s">
        <v>451</v>
      </c>
    </row>
    <row r="1459" spans="1:10" ht="25.5">
      <c r="A1459" s="162">
        <v>105</v>
      </c>
      <c r="B1459" s="169">
        <v>25211</v>
      </c>
      <c r="C1459" s="167" t="str">
        <f t="shared" si="22"/>
        <v>25211N01</v>
      </c>
      <c r="D1459" s="166" t="s">
        <v>3168</v>
      </c>
      <c r="E1459" s="163">
        <v>35</v>
      </c>
      <c r="F1459" s="163">
        <v>0</v>
      </c>
      <c r="G1459" s="163" t="s">
        <v>1626</v>
      </c>
      <c r="H1459" s="158" t="s">
        <v>3169</v>
      </c>
      <c r="I1459" s="159" t="s">
        <v>1705</v>
      </c>
      <c r="J1459" s="160" t="s">
        <v>3346</v>
      </c>
    </row>
    <row r="1460" spans="1:10" ht="25.5">
      <c r="A1460" s="162">
        <v>106</v>
      </c>
      <c r="B1460" s="169">
        <v>25211</v>
      </c>
      <c r="C1460" s="167" t="str">
        <f t="shared" si="22"/>
        <v>25211N02</v>
      </c>
      <c r="D1460" s="166" t="s">
        <v>3170</v>
      </c>
      <c r="E1460" s="163">
        <v>35</v>
      </c>
      <c r="F1460" s="163">
        <v>0</v>
      </c>
      <c r="G1460" s="163" t="s">
        <v>1626</v>
      </c>
      <c r="H1460" s="158" t="s">
        <v>3169</v>
      </c>
      <c r="I1460" s="159" t="s">
        <v>1705</v>
      </c>
      <c r="J1460" s="160" t="s">
        <v>3346</v>
      </c>
    </row>
    <row r="1461" spans="1:10">
      <c r="A1461" s="162">
        <v>107</v>
      </c>
      <c r="B1461" s="169">
        <v>25211</v>
      </c>
      <c r="C1461" s="167" t="str">
        <f t="shared" si="22"/>
        <v>25211N03</v>
      </c>
      <c r="D1461" s="166" t="s">
        <v>3171</v>
      </c>
      <c r="E1461" s="163">
        <v>35</v>
      </c>
      <c r="F1461" s="163">
        <v>0</v>
      </c>
      <c r="G1461" s="163" t="s">
        <v>1626</v>
      </c>
      <c r="H1461" s="158" t="s">
        <v>743</v>
      </c>
      <c r="I1461" s="159" t="s">
        <v>1705</v>
      </c>
      <c r="J1461" s="160" t="s">
        <v>3346</v>
      </c>
    </row>
    <row r="1462" spans="1:10">
      <c r="A1462" s="162">
        <v>108</v>
      </c>
      <c r="B1462" s="169">
        <v>25211</v>
      </c>
      <c r="C1462" s="167" t="str">
        <f t="shared" si="22"/>
        <v>25211N04</v>
      </c>
      <c r="D1462" s="166" t="s">
        <v>3172</v>
      </c>
      <c r="E1462" s="163">
        <v>35</v>
      </c>
      <c r="F1462" s="163">
        <v>0</v>
      </c>
      <c r="G1462" s="163" t="s">
        <v>1626</v>
      </c>
      <c r="H1462" s="158" t="s">
        <v>743</v>
      </c>
      <c r="I1462" s="159" t="s">
        <v>1705</v>
      </c>
      <c r="J1462" s="160" t="s">
        <v>3346</v>
      </c>
    </row>
    <row r="1463" spans="1:10" ht="25.5">
      <c r="A1463" s="162">
        <v>109</v>
      </c>
      <c r="B1463" s="169">
        <v>25211</v>
      </c>
      <c r="C1463" s="167" t="str">
        <f t="shared" si="22"/>
        <v>25211N05</v>
      </c>
      <c r="D1463" s="166" t="s">
        <v>3173</v>
      </c>
      <c r="E1463" s="163">
        <v>35</v>
      </c>
      <c r="F1463" s="163">
        <v>0</v>
      </c>
      <c r="G1463" s="163" t="s">
        <v>1626</v>
      </c>
      <c r="H1463" s="158" t="s">
        <v>3146</v>
      </c>
      <c r="I1463" s="159" t="s">
        <v>1705</v>
      </c>
      <c r="J1463" s="160" t="s">
        <v>3346</v>
      </c>
    </row>
    <row r="1464" spans="1:10" s="68" customFormat="1" ht="25.5">
      <c r="A1464" s="162">
        <v>110</v>
      </c>
      <c r="B1464" s="169">
        <v>25211</v>
      </c>
      <c r="C1464" s="167" t="str">
        <f t="shared" si="22"/>
        <v>25211N06</v>
      </c>
      <c r="D1464" s="166" t="s">
        <v>3174</v>
      </c>
      <c r="E1464" s="163">
        <v>35</v>
      </c>
      <c r="F1464" s="163">
        <v>0</v>
      </c>
      <c r="G1464" s="163" t="s">
        <v>1626</v>
      </c>
      <c r="H1464" s="158" t="s">
        <v>3146</v>
      </c>
      <c r="I1464" s="159" t="s">
        <v>1705</v>
      </c>
      <c r="J1464" s="160" t="s">
        <v>3346</v>
      </c>
    </row>
    <row r="1465" spans="1:10">
      <c r="A1465" s="162">
        <v>111</v>
      </c>
      <c r="B1465" s="169">
        <v>25211</v>
      </c>
      <c r="C1465" s="167" t="str">
        <f t="shared" si="22"/>
        <v>25211N07</v>
      </c>
      <c r="D1465" s="166" t="s">
        <v>3175</v>
      </c>
      <c r="E1465" s="163">
        <v>35</v>
      </c>
      <c r="F1465" s="163">
        <v>0</v>
      </c>
      <c r="G1465" s="163" t="s">
        <v>1626</v>
      </c>
      <c r="H1465" s="158" t="s">
        <v>743</v>
      </c>
      <c r="I1465" s="159" t="s">
        <v>1705</v>
      </c>
      <c r="J1465" s="160" t="s">
        <v>3346</v>
      </c>
    </row>
    <row r="1466" spans="1:10">
      <c r="A1466" s="162">
        <v>112</v>
      </c>
      <c r="B1466" s="169">
        <v>25211</v>
      </c>
      <c r="C1466" s="167" t="str">
        <f t="shared" si="22"/>
        <v>25211N08</v>
      </c>
      <c r="D1466" s="166" t="s">
        <v>3176</v>
      </c>
      <c r="E1466" s="163">
        <v>35</v>
      </c>
      <c r="F1466" s="163">
        <v>0</v>
      </c>
      <c r="G1466" s="163" t="s">
        <v>1626</v>
      </c>
      <c r="H1466" s="158" t="s">
        <v>743</v>
      </c>
      <c r="I1466" s="159" t="s">
        <v>1705</v>
      </c>
      <c r="J1466" s="160" t="s">
        <v>3346</v>
      </c>
    </row>
    <row r="1467" spans="1:10">
      <c r="A1467" s="155">
        <v>113</v>
      </c>
      <c r="B1467" s="167">
        <v>25219</v>
      </c>
      <c r="C1467" s="167" t="str">
        <f t="shared" si="22"/>
        <v>25219N01</v>
      </c>
      <c r="D1467" s="158" t="s">
        <v>3177</v>
      </c>
      <c r="E1467" s="157">
        <v>35</v>
      </c>
      <c r="F1467" s="157">
        <v>0</v>
      </c>
      <c r="G1467" s="157" t="s">
        <v>1626</v>
      </c>
      <c r="H1467" s="158" t="s">
        <v>3178</v>
      </c>
      <c r="I1467" s="159" t="s">
        <v>1627</v>
      </c>
      <c r="J1467" s="160" t="s">
        <v>553</v>
      </c>
    </row>
    <row r="1468" spans="1:10">
      <c r="A1468" s="155">
        <v>114</v>
      </c>
      <c r="B1468" s="167">
        <v>25219</v>
      </c>
      <c r="C1468" s="167" t="str">
        <f t="shared" si="22"/>
        <v>25219N02</v>
      </c>
      <c r="D1468" s="158" t="s">
        <v>3179</v>
      </c>
      <c r="E1468" s="157">
        <v>35</v>
      </c>
      <c r="F1468" s="157">
        <v>0</v>
      </c>
      <c r="G1468" s="157" t="s">
        <v>1626</v>
      </c>
      <c r="H1468" s="158" t="s">
        <v>3178</v>
      </c>
      <c r="I1468" s="159" t="s">
        <v>1627</v>
      </c>
      <c r="J1468" s="160" t="s">
        <v>553</v>
      </c>
    </row>
    <row r="1469" spans="1:10" ht="25.5">
      <c r="A1469" s="155">
        <v>115</v>
      </c>
      <c r="B1469" s="167">
        <v>25219</v>
      </c>
      <c r="C1469" s="167" t="str">
        <f t="shared" si="22"/>
        <v>25219N03</v>
      </c>
      <c r="D1469" s="158" t="s">
        <v>3180</v>
      </c>
      <c r="E1469" s="157">
        <v>35</v>
      </c>
      <c r="F1469" s="157">
        <v>0</v>
      </c>
      <c r="G1469" s="157" t="s">
        <v>1626</v>
      </c>
      <c r="H1469" s="158" t="s">
        <v>739</v>
      </c>
      <c r="I1469" s="159" t="s">
        <v>1627</v>
      </c>
      <c r="J1469" s="160" t="s">
        <v>553</v>
      </c>
    </row>
    <row r="1470" spans="1:10" ht="25.5">
      <c r="A1470" s="155">
        <v>116</v>
      </c>
      <c r="B1470" s="167">
        <v>25219</v>
      </c>
      <c r="C1470" s="167" t="str">
        <f t="shared" si="22"/>
        <v>25219N04</v>
      </c>
      <c r="D1470" s="158" t="s">
        <v>3181</v>
      </c>
      <c r="E1470" s="157">
        <v>35</v>
      </c>
      <c r="F1470" s="157">
        <v>0</v>
      </c>
      <c r="G1470" s="157" t="s">
        <v>1626</v>
      </c>
      <c r="H1470" s="158" t="s">
        <v>739</v>
      </c>
      <c r="I1470" s="159" t="s">
        <v>1627</v>
      </c>
      <c r="J1470" s="160" t="s">
        <v>553</v>
      </c>
    </row>
    <row r="1471" spans="1:10" ht="25.5">
      <c r="A1471" s="155">
        <v>117</v>
      </c>
      <c r="B1471" s="167">
        <v>25219</v>
      </c>
      <c r="C1471" s="167" t="str">
        <f t="shared" si="22"/>
        <v>25219N05</v>
      </c>
      <c r="D1471" s="158" t="s">
        <v>3182</v>
      </c>
      <c r="E1471" s="157">
        <v>35</v>
      </c>
      <c r="F1471" s="157">
        <v>0</v>
      </c>
      <c r="G1471" s="157" t="s">
        <v>1626</v>
      </c>
      <c r="H1471" s="158" t="s">
        <v>739</v>
      </c>
      <c r="I1471" s="159" t="s">
        <v>1627</v>
      </c>
      <c r="J1471" s="160" t="s">
        <v>553</v>
      </c>
    </row>
    <row r="1472" spans="1:10" ht="25.5">
      <c r="A1472" s="155">
        <v>118</v>
      </c>
      <c r="B1472" s="167">
        <v>25219</v>
      </c>
      <c r="C1472" s="167" t="str">
        <f t="shared" si="22"/>
        <v>25219N06</v>
      </c>
      <c r="D1472" s="158" t="s">
        <v>3183</v>
      </c>
      <c r="E1472" s="157">
        <v>35</v>
      </c>
      <c r="F1472" s="157">
        <v>0</v>
      </c>
      <c r="G1472" s="157" t="s">
        <v>1626</v>
      </c>
      <c r="H1472" s="158" t="s">
        <v>739</v>
      </c>
      <c r="I1472" s="159" t="s">
        <v>1627</v>
      </c>
      <c r="J1472" s="160" t="s">
        <v>553</v>
      </c>
    </row>
    <row r="1473" spans="1:10" ht="25.5">
      <c r="A1473" s="155">
        <v>119</v>
      </c>
      <c r="B1473" s="167">
        <v>25219</v>
      </c>
      <c r="C1473" s="167" t="str">
        <f t="shared" si="22"/>
        <v>25219N07</v>
      </c>
      <c r="D1473" s="158" t="s">
        <v>3184</v>
      </c>
      <c r="E1473" s="157">
        <v>35</v>
      </c>
      <c r="F1473" s="157">
        <v>0</v>
      </c>
      <c r="G1473" s="157" t="s">
        <v>1626</v>
      </c>
      <c r="H1473" s="158" t="s">
        <v>3123</v>
      </c>
      <c r="I1473" s="159" t="s">
        <v>1627</v>
      </c>
      <c r="J1473" s="160" t="s">
        <v>553</v>
      </c>
    </row>
    <row r="1474" spans="1:10" ht="25.5">
      <c r="A1474" s="162">
        <v>120</v>
      </c>
      <c r="B1474" s="169">
        <v>25231</v>
      </c>
      <c r="C1474" s="167" t="str">
        <f t="shared" ref="C1474:C1489" si="23">B1474&amp;LEFT(RIGHT(D1474,4),3)</f>
        <v>25231N01</v>
      </c>
      <c r="D1474" s="166" t="s">
        <v>3185</v>
      </c>
      <c r="E1474" s="163">
        <v>35</v>
      </c>
      <c r="F1474" s="163">
        <v>0</v>
      </c>
      <c r="G1474" s="163" t="s">
        <v>1626</v>
      </c>
      <c r="H1474" s="158" t="s">
        <v>3146</v>
      </c>
      <c r="I1474" s="159" t="s">
        <v>1705</v>
      </c>
      <c r="J1474" s="160" t="s">
        <v>3346</v>
      </c>
    </row>
    <row r="1475" spans="1:10" s="68" customFormat="1" ht="25.5">
      <c r="A1475" s="162">
        <v>121</v>
      </c>
      <c r="B1475" s="169">
        <v>25231</v>
      </c>
      <c r="C1475" s="167" t="str">
        <f t="shared" si="23"/>
        <v>25231N02</v>
      </c>
      <c r="D1475" s="166" t="s">
        <v>3186</v>
      </c>
      <c r="E1475" s="163">
        <v>35</v>
      </c>
      <c r="F1475" s="163">
        <v>0</v>
      </c>
      <c r="G1475" s="163" t="s">
        <v>1626</v>
      </c>
      <c r="H1475" s="158" t="s">
        <v>3146</v>
      </c>
      <c r="I1475" s="159" t="s">
        <v>1705</v>
      </c>
      <c r="J1475" s="160" t="s">
        <v>3346</v>
      </c>
    </row>
    <row r="1476" spans="1:10" ht="25.5">
      <c r="A1476" s="162">
        <v>122</v>
      </c>
      <c r="B1476" s="169">
        <v>25231</v>
      </c>
      <c r="C1476" s="167" t="str">
        <f t="shared" si="23"/>
        <v>25231N03</v>
      </c>
      <c r="D1476" s="166" t="s">
        <v>3187</v>
      </c>
      <c r="E1476" s="163">
        <v>35</v>
      </c>
      <c r="F1476" s="163">
        <v>0</v>
      </c>
      <c r="G1476" s="163" t="s">
        <v>1626</v>
      </c>
      <c r="H1476" s="158" t="s">
        <v>731</v>
      </c>
      <c r="I1476" s="159" t="s">
        <v>1705</v>
      </c>
      <c r="J1476" s="160" t="s">
        <v>3346</v>
      </c>
    </row>
    <row r="1477" spans="1:10" ht="25.5">
      <c r="A1477" s="162">
        <v>123</v>
      </c>
      <c r="B1477" s="169">
        <v>25231</v>
      </c>
      <c r="C1477" s="167" t="str">
        <f t="shared" si="23"/>
        <v>25231N04</v>
      </c>
      <c r="D1477" s="166" t="s">
        <v>3188</v>
      </c>
      <c r="E1477" s="163">
        <v>35</v>
      </c>
      <c r="F1477" s="163">
        <v>0</v>
      </c>
      <c r="G1477" s="163" t="s">
        <v>1626</v>
      </c>
      <c r="H1477" s="158" t="s">
        <v>568</v>
      </c>
      <c r="I1477" s="159" t="s">
        <v>1705</v>
      </c>
      <c r="J1477" s="160" t="s">
        <v>3346</v>
      </c>
    </row>
    <row r="1478" spans="1:10" ht="25.5">
      <c r="A1478" s="162">
        <v>124</v>
      </c>
      <c r="B1478" s="169">
        <v>25231</v>
      </c>
      <c r="C1478" s="167" t="str">
        <f t="shared" si="23"/>
        <v>25231N05</v>
      </c>
      <c r="D1478" s="166" t="s">
        <v>3189</v>
      </c>
      <c r="E1478" s="163">
        <v>35</v>
      </c>
      <c r="F1478" s="163">
        <v>0</v>
      </c>
      <c r="G1478" s="163" t="s">
        <v>1626</v>
      </c>
      <c r="H1478" s="158" t="s">
        <v>732</v>
      </c>
      <c r="I1478" s="159" t="s">
        <v>1705</v>
      </c>
      <c r="J1478" s="160" t="s">
        <v>3346</v>
      </c>
    </row>
    <row r="1479" spans="1:10" ht="25.5">
      <c r="A1479" s="162">
        <v>125</v>
      </c>
      <c r="B1479" s="169">
        <v>25231</v>
      </c>
      <c r="C1479" s="167" t="str">
        <f t="shared" si="23"/>
        <v>25231N06</v>
      </c>
      <c r="D1479" s="166" t="s">
        <v>3190</v>
      </c>
      <c r="E1479" s="163">
        <v>35</v>
      </c>
      <c r="F1479" s="163">
        <v>0</v>
      </c>
      <c r="G1479" s="163" t="s">
        <v>1626</v>
      </c>
      <c r="H1479" s="158" t="s">
        <v>731</v>
      </c>
      <c r="I1479" s="159" t="s">
        <v>1705</v>
      </c>
      <c r="J1479" s="160" t="s">
        <v>3346</v>
      </c>
    </row>
    <row r="1480" spans="1:10" ht="25.5">
      <c r="A1480" s="162">
        <v>126</v>
      </c>
      <c r="B1480" s="169">
        <v>25231</v>
      </c>
      <c r="C1480" s="167" t="str">
        <f t="shared" si="23"/>
        <v>25231N07</v>
      </c>
      <c r="D1480" s="166" t="s">
        <v>3191</v>
      </c>
      <c r="E1480" s="163">
        <v>35</v>
      </c>
      <c r="F1480" s="163">
        <v>0</v>
      </c>
      <c r="G1480" s="163" t="s">
        <v>1626</v>
      </c>
      <c r="H1480" s="158" t="s">
        <v>3123</v>
      </c>
      <c r="I1480" s="159" t="s">
        <v>1705</v>
      </c>
      <c r="J1480" s="160" t="s">
        <v>3346</v>
      </c>
    </row>
    <row r="1481" spans="1:10">
      <c r="A1481" s="162">
        <v>127</v>
      </c>
      <c r="B1481" s="169">
        <v>25231</v>
      </c>
      <c r="C1481" s="167" t="str">
        <f t="shared" si="23"/>
        <v>25231N08</v>
      </c>
      <c r="D1481" s="166" t="s">
        <v>3192</v>
      </c>
      <c r="E1481" s="163">
        <v>35</v>
      </c>
      <c r="F1481" s="163">
        <v>0</v>
      </c>
      <c r="G1481" s="163" t="s">
        <v>1626</v>
      </c>
      <c r="H1481" s="158" t="s">
        <v>3131</v>
      </c>
      <c r="I1481" s="159" t="s">
        <v>1705</v>
      </c>
      <c r="J1481" s="160" t="s">
        <v>3346</v>
      </c>
    </row>
    <row r="1482" spans="1:10" ht="25.5">
      <c r="A1482" s="155">
        <v>128</v>
      </c>
      <c r="B1482" s="167">
        <v>25239</v>
      </c>
      <c r="C1482" s="167" t="str">
        <f t="shared" si="23"/>
        <v>25239N01</v>
      </c>
      <c r="D1482" s="158" t="s">
        <v>3193</v>
      </c>
      <c r="E1482" s="157">
        <v>35</v>
      </c>
      <c r="F1482" s="157">
        <v>0</v>
      </c>
      <c r="G1482" s="157" t="s">
        <v>1626</v>
      </c>
      <c r="H1482" s="158" t="s">
        <v>734</v>
      </c>
      <c r="I1482" s="159" t="s">
        <v>1627</v>
      </c>
      <c r="J1482" s="160" t="s">
        <v>553</v>
      </c>
    </row>
    <row r="1483" spans="1:10" ht="25.5">
      <c r="A1483" s="155">
        <v>129</v>
      </c>
      <c r="B1483" s="167">
        <v>25239</v>
      </c>
      <c r="C1483" s="167" t="str">
        <f t="shared" si="23"/>
        <v>25239N02</v>
      </c>
      <c r="D1483" s="158" t="s">
        <v>3194</v>
      </c>
      <c r="E1483" s="157">
        <v>35</v>
      </c>
      <c r="F1483" s="157">
        <v>0</v>
      </c>
      <c r="G1483" s="157" t="s">
        <v>1626</v>
      </c>
      <c r="H1483" s="158" t="s">
        <v>734</v>
      </c>
      <c r="I1483" s="159" t="s">
        <v>1627</v>
      </c>
      <c r="J1483" s="160" t="s">
        <v>553</v>
      </c>
    </row>
    <row r="1484" spans="1:10" s="68" customFormat="1" ht="25.5">
      <c r="A1484" s="155">
        <v>130</v>
      </c>
      <c r="B1484" s="167">
        <v>25239</v>
      </c>
      <c r="C1484" s="167" t="str">
        <f t="shared" si="23"/>
        <v>25239N03</v>
      </c>
      <c r="D1484" s="158" t="s">
        <v>3195</v>
      </c>
      <c r="E1484" s="157">
        <v>35</v>
      </c>
      <c r="F1484" s="157">
        <v>0</v>
      </c>
      <c r="G1484" s="157" t="s">
        <v>1626</v>
      </c>
      <c r="H1484" s="158" t="s">
        <v>730</v>
      </c>
      <c r="I1484" s="159" t="s">
        <v>1627</v>
      </c>
      <c r="J1484" s="160" t="s">
        <v>553</v>
      </c>
    </row>
    <row r="1485" spans="1:10" ht="25.5">
      <c r="A1485" s="155">
        <v>131</v>
      </c>
      <c r="B1485" s="167">
        <v>25239</v>
      </c>
      <c r="C1485" s="167" t="str">
        <f t="shared" si="23"/>
        <v>25239N04</v>
      </c>
      <c r="D1485" s="158" t="s">
        <v>3196</v>
      </c>
      <c r="E1485" s="157">
        <v>35</v>
      </c>
      <c r="F1485" s="157">
        <v>0</v>
      </c>
      <c r="G1485" s="157" t="s">
        <v>1626</v>
      </c>
      <c r="H1485" s="158" t="s">
        <v>730</v>
      </c>
      <c r="I1485" s="159" t="s">
        <v>1627</v>
      </c>
      <c r="J1485" s="160" t="s">
        <v>553</v>
      </c>
    </row>
    <row r="1486" spans="1:10" ht="25.5">
      <c r="A1486" s="155">
        <v>132</v>
      </c>
      <c r="B1486" s="167">
        <v>25239</v>
      </c>
      <c r="C1486" s="167" t="str">
        <f t="shared" si="23"/>
        <v>25239N05</v>
      </c>
      <c r="D1486" s="158" t="s">
        <v>3197</v>
      </c>
      <c r="E1486" s="157">
        <v>35</v>
      </c>
      <c r="F1486" s="157">
        <v>0</v>
      </c>
      <c r="G1486" s="157" t="s">
        <v>1626</v>
      </c>
      <c r="H1486" s="158" t="s">
        <v>734</v>
      </c>
      <c r="I1486" s="159" t="s">
        <v>1627</v>
      </c>
      <c r="J1486" s="160" t="s">
        <v>553</v>
      </c>
    </row>
    <row r="1487" spans="1:10" ht="25.5">
      <c r="A1487" s="155">
        <v>133</v>
      </c>
      <c r="B1487" s="167">
        <v>25239</v>
      </c>
      <c r="C1487" s="167" t="str">
        <f t="shared" si="23"/>
        <v>25239N06</v>
      </c>
      <c r="D1487" s="158" t="s">
        <v>3198</v>
      </c>
      <c r="E1487" s="157">
        <v>35</v>
      </c>
      <c r="F1487" s="157">
        <v>0</v>
      </c>
      <c r="G1487" s="157" t="s">
        <v>1626</v>
      </c>
      <c r="H1487" s="158" t="s">
        <v>734</v>
      </c>
      <c r="I1487" s="159" t="s">
        <v>1627</v>
      </c>
      <c r="J1487" s="160" t="s">
        <v>553</v>
      </c>
    </row>
    <row r="1488" spans="1:10" ht="25.5">
      <c r="A1488" s="155">
        <v>134</v>
      </c>
      <c r="B1488" s="167">
        <v>25239</v>
      </c>
      <c r="C1488" s="167" t="str">
        <f t="shared" si="23"/>
        <v>25239N07</v>
      </c>
      <c r="D1488" s="158" t="s">
        <v>3199</v>
      </c>
      <c r="E1488" s="157">
        <v>35</v>
      </c>
      <c r="F1488" s="157">
        <v>0</v>
      </c>
      <c r="G1488" s="157" t="s">
        <v>1626</v>
      </c>
      <c r="H1488" s="158" t="s">
        <v>730</v>
      </c>
      <c r="I1488" s="159" t="s">
        <v>1627</v>
      </c>
      <c r="J1488" s="160" t="s">
        <v>553</v>
      </c>
    </row>
    <row r="1489" spans="1:10" ht="25.5">
      <c r="A1489" s="155">
        <v>135</v>
      </c>
      <c r="B1489" s="167">
        <v>25239</v>
      </c>
      <c r="C1489" s="167" t="str">
        <f t="shared" si="23"/>
        <v>25239N08</v>
      </c>
      <c r="D1489" s="158" t="s">
        <v>3200</v>
      </c>
      <c r="E1489" s="157">
        <v>35</v>
      </c>
      <c r="F1489" s="157">
        <v>0</v>
      </c>
      <c r="G1489" s="157" t="s">
        <v>1626</v>
      </c>
      <c r="H1489" s="158" t="s">
        <v>730</v>
      </c>
      <c r="I1489" s="159" t="s">
        <v>1627</v>
      </c>
      <c r="J1489" s="160" t="s">
        <v>553</v>
      </c>
    </row>
    <row r="1490" spans="1:10" ht="25.5">
      <c r="A1490" s="155">
        <v>136</v>
      </c>
      <c r="B1490" s="167">
        <v>25454</v>
      </c>
      <c r="C1490" s="167" t="str">
        <f>B1490&amp;LEFT(RIGHT(D1490,4),3)</f>
        <v>25454N01</v>
      </c>
      <c r="D1490" s="158" t="s">
        <v>3201</v>
      </c>
      <c r="E1490" s="157">
        <v>40</v>
      </c>
      <c r="F1490" s="157">
        <v>0</v>
      </c>
      <c r="G1490" s="157" t="s">
        <v>1626</v>
      </c>
      <c r="H1490" s="158" t="s">
        <v>740</v>
      </c>
      <c r="I1490" s="159" t="s">
        <v>1627</v>
      </c>
      <c r="J1490" s="160" t="s">
        <v>553</v>
      </c>
    </row>
    <row r="1491" spans="1:10">
      <c r="A1491" s="155">
        <v>137</v>
      </c>
      <c r="B1491" s="167">
        <v>25454</v>
      </c>
      <c r="C1491" s="167" t="str">
        <f t="shared" ref="C1491:C1554" si="24">B1491&amp;LEFT(RIGHT(D1491,4),3)</f>
        <v>25454N02</v>
      </c>
      <c r="D1491" s="158" t="s">
        <v>3202</v>
      </c>
      <c r="E1491" s="157">
        <v>40</v>
      </c>
      <c r="F1491" s="157">
        <v>0</v>
      </c>
      <c r="G1491" s="157" t="s">
        <v>1626</v>
      </c>
      <c r="H1491" s="158" t="s">
        <v>735</v>
      </c>
      <c r="I1491" s="159" t="s">
        <v>1627</v>
      </c>
      <c r="J1491" s="160" t="s">
        <v>553</v>
      </c>
    </row>
    <row r="1492" spans="1:10" ht="25.5">
      <c r="A1492" s="155">
        <v>138</v>
      </c>
      <c r="B1492" s="167">
        <v>25454</v>
      </c>
      <c r="C1492" s="167" t="str">
        <f t="shared" si="24"/>
        <v>25454N03</v>
      </c>
      <c r="D1492" s="158" t="s">
        <v>3203</v>
      </c>
      <c r="E1492" s="157">
        <v>40</v>
      </c>
      <c r="F1492" s="157">
        <v>0</v>
      </c>
      <c r="G1492" s="157" t="s">
        <v>1626</v>
      </c>
      <c r="H1492" s="158" t="s">
        <v>740</v>
      </c>
      <c r="I1492" s="159" t="s">
        <v>1627</v>
      </c>
      <c r="J1492" s="160" t="s">
        <v>553</v>
      </c>
    </row>
    <row r="1493" spans="1:10" s="68" customFormat="1" ht="25.5">
      <c r="A1493" s="155">
        <v>139</v>
      </c>
      <c r="B1493" s="167">
        <v>25454</v>
      </c>
      <c r="C1493" s="167" t="str">
        <f t="shared" si="24"/>
        <v>25454N04</v>
      </c>
      <c r="D1493" s="158" t="s">
        <v>3204</v>
      </c>
      <c r="E1493" s="157">
        <v>40</v>
      </c>
      <c r="F1493" s="157">
        <v>0</v>
      </c>
      <c r="G1493" s="157" t="s">
        <v>1626</v>
      </c>
      <c r="H1493" s="158" t="s">
        <v>739</v>
      </c>
      <c r="I1493" s="159" t="s">
        <v>1627</v>
      </c>
      <c r="J1493" s="160" t="s">
        <v>553</v>
      </c>
    </row>
    <row r="1494" spans="1:10">
      <c r="A1494" s="155">
        <v>140</v>
      </c>
      <c r="B1494" s="156">
        <v>25453</v>
      </c>
      <c r="C1494" s="167" t="str">
        <f t="shared" si="24"/>
        <v>25453N01</v>
      </c>
      <c r="D1494" s="158" t="s">
        <v>3205</v>
      </c>
      <c r="E1494" s="157">
        <v>35</v>
      </c>
      <c r="F1494" s="157">
        <v>0</v>
      </c>
      <c r="G1494" s="157" t="s">
        <v>1626</v>
      </c>
      <c r="H1494" s="158" t="s">
        <v>777</v>
      </c>
      <c r="I1494" s="159" t="s">
        <v>1627</v>
      </c>
      <c r="J1494" s="160" t="s">
        <v>451</v>
      </c>
    </row>
    <row r="1495" spans="1:10">
      <c r="A1495" s="155">
        <v>141</v>
      </c>
      <c r="B1495" s="156">
        <v>25453</v>
      </c>
      <c r="C1495" s="167" t="str">
        <f t="shared" si="24"/>
        <v>25453N02</v>
      </c>
      <c r="D1495" s="158" t="s">
        <v>3206</v>
      </c>
      <c r="E1495" s="157">
        <v>35</v>
      </c>
      <c r="F1495" s="157">
        <v>0</v>
      </c>
      <c r="G1495" s="157" t="s">
        <v>1626</v>
      </c>
      <c r="H1495" s="158" t="s">
        <v>777</v>
      </c>
      <c r="I1495" s="159" t="s">
        <v>1627</v>
      </c>
      <c r="J1495" s="160" t="s">
        <v>451</v>
      </c>
    </row>
    <row r="1496" spans="1:10">
      <c r="A1496" s="155">
        <v>142</v>
      </c>
      <c r="B1496" s="156">
        <v>25453</v>
      </c>
      <c r="C1496" s="167" t="str">
        <f t="shared" si="24"/>
        <v>25453N03</v>
      </c>
      <c r="D1496" s="158" t="s">
        <v>3207</v>
      </c>
      <c r="E1496" s="157">
        <v>35</v>
      </c>
      <c r="F1496" s="157">
        <v>0</v>
      </c>
      <c r="G1496" s="157" t="s">
        <v>1626</v>
      </c>
      <c r="H1496" s="158" t="s">
        <v>777</v>
      </c>
      <c r="I1496" s="159" t="s">
        <v>1627</v>
      </c>
      <c r="J1496" s="160" t="s">
        <v>451</v>
      </c>
    </row>
    <row r="1497" spans="1:10">
      <c r="A1497" s="155">
        <v>143</v>
      </c>
      <c r="B1497" s="156" t="s">
        <v>419</v>
      </c>
      <c r="C1497" s="167" t="str">
        <f t="shared" si="24"/>
        <v>25328EN01</v>
      </c>
      <c r="D1497" s="158" t="s">
        <v>3208</v>
      </c>
      <c r="E1497" s="157">
        <v>35</v>
      </c>
      <c r="F1497" s="157">
        <v>0</v>
      </c>
      <c r="G1497" s="157" t="s">
        <v>1626</v>
      </c>
      <c r="H1497" s="158" t="s">
        <v>581</v>
      </c>
      <c r="I1497" s="159" t="s">
        <v>1627</v>
      </c>
      <c r="J1497" s="160" t="s">
        <v>451</v>
      </c>
    </row>
    <row r="1498" spans="1:10">
      <c r="A1498" s="155">
        <v>144</v>
      </c>
      <c r="B1498" s="156" t="s">
        <v>419</v>
      </c>
      <c r="C1498" s="167" t="str">
        <f t="shared" si="24"/>
        <v>25328EN02</v>
      </c>
      <c r="D1498" s="158" t="s">
        <v>3209</v>
      </c>
      <c r="E1498" s="157">
        <v>35</v>
      </c>
      <c r="F1498" s="157">
        <v>0</v>
      </c>
      <c r="G1498" s="157" t="s">
        <v>1626</v>
      </c>
      <c r="H1498" s="158" t="s">
        <v>581</v>
      </c>
      <c r="I1498" s="159" t="s">
        <v>1627</v>
      </c>
      <c r="J1498" s="160" t="s">
        <v>451</v>
      </c>
    </row>
    <row r="1499" spans="1:10">
      <c r="A1499" s="155">
        <v>145</v>
      </c>
      <c r="B1499" s="156" t="s">
        <v>419</v>
      </c>
      <c r="C1499" s="167" t="str">
        <f t="shared" si="24"/>
        <v>25328EN03</v>
      </c>
      <c r="D1499" s="158" t="s">
        <v>3210</v>
      </c>
      <c r="E1499" s="157">
        <v>35</v>
      </c>
      <c r="F1499" s="157">
        <v>0</v>
      </c>
      <c r="G1499" s="157" t="s">
        <v>1626</v>
      </c>
      <c r="H1499" s="158" t="s">
        <v>581</v>
      </c>
      <c r="I1499" s="159" t="s">
        <v>1627</v>
      </c>
      <c r="J1499" s="160" t="s">
        <v>451</v>
      </c>
    </row>
    <row r="1500" spans="1:10">
      <c r="A1500" s="162">
        <v>146</v>
      </c>
      <c r="B1500" s="169">
        <v>25339</v>
      </c>
      <c r="C1500" s="167" t="str">
        <f t="shared" si="24"/>
        <v>25339N01</v>
      </c>
      <c r="D1500" s="166" t="s">
        <v>3211</v>
      </c>
      <c r="E1500" s="163">
        <v>35</v>
      </c>
      <c r="F1500" s="163">
        <v>0</v>
      </c>
      <c r="G1500" s="163" t="s">
        <v>1626</v>
      </c>
      <c r="H1500" s="158" t="s">
        <v>560</v>
      </c>
      <c r="I1500" s="159" t="s">
        <v>1705</v>
      </c>
      <c r="J1500" s="160" t="s">
        <v>3346</v>
      </c>
    </row>
    <row r="1501" spans="1:10">
      <c r="A1501" s="162">
        <v>147</v>
      </c>
      <c r="B1501" s="169">
        <v>25339</v>
      </c>
      <c r="C1501" s="167" t="str">
        <f t="shared" si="24"/>
        <v>25339N02</v>
      </c>
      <c r="D1501" s="166" t="s">
        <v>3212</v>
      </c>
      <c r="E1501" s="163">
        <v>35</v>
      </c>
      <c r="F1501" s="163">
        <v>0</v>
      </c>
      <c r="G1501" s="163" t="s">
        <v>1626</v>
      </c>
      <c r="H1501" s="158" t="s">
        <v>560</v>
      </c>
      <c r="I1501" s="159" t="s">
        <v>1705</v>
      </c>
      <c r="J1501" s="160" t="s">
        <v>3346</v>
      </c>
    </row>
    <row r="1502" spans="1:10" s="68" customFormat="1">
      <c r="A1502" s="162">
        <v>148</v>
      </c>
      <c r="B1502" s="169">
        <v>25339</v>
      </c>
      <c r="C1502" s="167" t="str">
        <f t="shared" si="24"/>
        <v>25339N03</v>
      </c>
      <c r="D1502" s="166" t="s">
        <v>3213</v>
      </c>
      <c r="E1502" s="163">
        <v>35</v>
      </c>
      <c r="F1502" s="163">
        <v>0</v>
      </c>
      <c r="G1502" s="163" t="s">
        <v>1626</v>
      </c>
      <c r="H1502" s="158" t="s">
        <v>560</v>
      </c>
      <c r="I1502" s="159" t="s">
        <v>1705</v>
      </c>
      <c r="J1502" s="160" t="s">
        <v>3346</v>
      </c>
    </row>
    <row r="1503" spans="1:10">
      <c r="A1503" s="162">
        <v>149</v>
      </c>
      <c r="B1503" s="169">
        <v>25339</v>
      </c>
      <c r="C1503" s="167" t="str">
        <f t="shared" si="24"/>
        <v>25339N04</v>
      </c>
      <c r="D1503" s="166" t="s">
        <v>3214</v>
      </c>
      <c r="E1503" s="163">
        <v>35</v>
      </c>
      <c r="F1503" s="163">
        <v>0</v>
      </c>
      <c r="G1503" s="163" t="s">
        <v>1626</v>
      </c>
      <c r="H1503" s="158" t="s">
        <v>560</v>
      </c>
      <c r="I1503" s="159" t="s">
        <v>1705</v>
      </c>
      <c r="J1503" s="160" t="s">
        <v>3346</v>
      </c>
    </row>
    <row r="1504" spans="1:10">
      <c r="A1504" s="162">
        <v>150</v>
      </c>
      <c r="B1504" s="169">
        <v>25339</v>
      </c>
      <c r="C1504" s="167" t="str">
        <f t="shared" si="24"/>
        <v>25339N05</v>
      </c>
      <c r="D1504" s="166" t="s">
        <v>3215</v>
      </c>
      <c r="E1504" s="163">
        <v>35</v>
      </c>
      <c r="F1504" s="163">
        <v>0</v>
      </c>
      <c r="G1504" s="163" t="s">
        <v>1626</v>
      </c>
      <c r="H1504" s="158" t="s">
        <v>735</v>
      </c>
      <c r="I1504" s="159" t="s">
        <v>1705</v>
      </c>
      <c r="J1504" s="160" t="s">
        <v>3346</v>
      </c>
    </row>
    <row r="1505" spans="1:10">
      <c r="A1505" s="162">
        <v>151</v>
      </c>
      <c r="B1505" s="169">
        <v>25339</v>
      </c>
      <c r="C1505" s="167" t="str">
        <f t="shared" si="24"/>
        <v>25339N06</v>
      </c>
      <c r="D1505" s="166" t="s">
        <v>3216</v>
      </c>
      <c r="E1505" s="163">
        <v>35</v>
      </c>
      <c r="F1505" s="163">
        <v>0</v>
      </c>
      <c r="G1505" s="163" t="s">
        <v>1626</v>
      </c>
      <c r="H1505" s="158" t="s">
        <v>735</v>
      </c>
      <c r="I1505" s="159" t="s">
        <v>1705</v>
      </c>
      <c r="J1505" s="160" t="s">
        <v>3346</v>
      </c>
    </row>
    <row r="1506" spans="1:10" ht="25.5">
      <c r="A1506" s="162">
        <v>152</v>
      </c>
      <c r="B1506" s="169">
        <v>25339</v>
      </c>
      <c r="C1506" s="167" t="str">
        <f t="shared" si="24"/>
        <v>25339N07</v>
      </c>
      <c r="D1506" s="166" t="s">
        <v>3217</v>
      </c>
      <c r="E1506" s="163">
        <v>35</v>
      </c>
      <c r="F1506" s="163">
        <v>0</v>
      </c>
      <c r="G1506" s="163" t="s">
        <v>1626</v>
      </c>
      <c r="H1506" s="158" t="s">
        <v>805</v>
      </c>
      <c r="I1506" s="159" t="s">
        <v>1705</v>
      </c>
      <c r="J1506" s="160" t="s">
        <v>3346</v>
      </c>
    </row>
    <row r="1507" spans="1:10">
      <c r="A1507" s="162">
        <v>153</v>
      </c>
      <c r="B1507" s="169">
        <v>25339</v>
      </c>
      <c r="C1507" s="167" t="str">
        <f t="shared" si="24"/>
        <v>25339N08</v>
      </c>
      <c r="D1507" s="166" t="s">
        <v>3218</v>
      </c>
      <c r="E1507" s="163">
        <v>35</v>
      </c>
      <c r="F1507" s="163">
        <v>0</v>
      </c>
      <c r="G1507" s="163" t="s">
        <v>1626</v>
      </c>
      <c r="H1507" s="158" t="s">
        <v>560</v>
      </c>
      <c r="I1507" s="159" t="s">
        <v>1650</v>
      </c>
      <c r="J1507" s="160" t="s">
        <v>3346</v>
      </c>
    </row>
    <row r="1508" spans="1:10" ht="25.5">
      <c r="A1508" s="162">
        <v>154</v>
      </c>
      <c r="B1508" s="169">
        <v>25340</v>
      </c>
      <c r="C1508" s="167" t="str">
        <f t="shared" si="24"/>
        <v>25340N01</v>
      </c>
      <c r="D1508" s="166" t="s">
        <v>3219</v>
      </c>
      <c r="E1508" s="163">
        <v>35</v>
      </c>
      <c r="F1508" s="163">
        <v>0</v>
      </c>
      <c r="G1508" s="163" t="s">
        <v>1626</v>
      </c>
      <c r="H1508" s="158" t="s">
        <v>805</v>
      </c>
      <c r="I1508" s="159" t="s">
        <v>1705</v>
      </c>
      <c r="J1508" s="160" t="s">
        <v>3346</v>
      </c>
    </row>
    <row r="1509" spans="1:10" ht="25.5">
      <c r="A1509" s="162">
        <v>155</v>
      </c>
      <c r="B1509" s="169">
        <v>25340</v>
      </c>
      <c r="C1509" s="167" t="str">
        <f t="shared" si="24"/>
        <v>25340N02</v>
      </c>
      <c r="D1509" s="166" t="s">
        <v>3220</v>
      </c>
      <c r="E1509" s="163">
        <v>35</v>
      </c>
      <c r="F1509" s="163">
        <v>0</v>
      </c>
      <c r="G1509" s="163" t="s">
        <v>1626</v>
      </c>
      <c r="H1509" s="158" t="s">
        <v>805</v>
      </c>
      <c r="I1509" s="159" t="s">
        <v>1705</v>
      </c>
      <c r="J1509" s="160" t="s">
        <v>3346</v>
      </c>
    </row>
    <row r="1510" spans="1:10">
      <c r="A1510" s="162">
        <v>156</v>
      </c>
      <c r="B1510" s="169">
        <v>25340</v>
      </c>
      <c r="C1510" s="167" t="str">
        <f t="shared" si="24"/>
        <v>25340N03</v>
      </c>
      <c r="D1510" s="166" t="s">
        <v>3221</v>
      </c>
      <c r="E1510" s="163">
        <v>35</v>
      </c>
      <c r="F1510" s="163">
        <v>0</v>
      </c>
      <c r="G1510" s="163" t="s">
        <v>1626</v>
      </c>
      <c r="H1510" s="158" t="s">
        <v>581</v>
      </c>
      <c r="I1510" s="159" t="s">
        <v>1705</v>
      </c>
      <c r="J1510" s="160" t="s">
        <v>3346</v>
      </c>
    </row>
    <row r="1511" spans="1:10">
      <c r="A1511" s="162">
        <v>157</v>
      </c>
      <c r="B1511" s="169">
        <v>25340</v>
      </c>
      <c r="C1511" s="167" t="str">
        <f t="shared" si="24"/>
        <v>25340N04</v>
      </c>
      <c r="D1511" s="166" t="s">
        <v>3222</v>
      </c>
      <c r="E1511" s="163">
        <v>35</v>
      </c>
      <c r="F1511" s="163">
        <v>0</v>
      </c>
      <c r="G1511" s="163" t="s">
        <v>1626</v>
      </c>
      <c r="H1511" s="158" t="s">
        <v>581</v>
      </c>
      <c r="I1511" s="159" t="s">
        <v>1705</v>
      </c>
      <c r="J1511" s="160" t="s">
        <v>3346</v>
      </c>
    </row>
    <row r="1512" spans="1:10">
      <c r="A1512" s="162">
        <v>158</v>
      </c>
      <c r="B1512" s="169">
        <v>25340</v>
      </c>
      <c r="C1512" s="167" t="str">
        <f t="shared" si="24"/>
        <v>25340N05</v>
      </c>
      <c r="D1512" s="166" t="s">
        <v>3223</v>
      </c>
      <c r="E1512" s="163">
        <v>35</v>
      </c>
      <c r="F1512" s="163">
        <v>0</v>
      </c>
      <c r="G1512" s="163" t="s">
        <v>1626</v>
      </c>
      <c r="H1512" s="158" t="s">
        <v>777</v>
      </c>
      <c r="I1512" s="159" t="s">
        <v>1705</v>
      </c>
      <c r="J1512" s="160" t="s">
        <v>3346</v>
      </c>
    </row>
    <row r="1513" spans="1:10" ht="25.5">
      <c r="A1513" s="162">
        <v>159</v>
      </c>
      <c r="B1513" s="169">
        <v>25340</v>
      </c>
      <c r="C1513" s="167" t="str">
        <f t="shared" si="24"/>
        <v>25340N06</v>
      </c>
      <c r="D1513" s="166" t="s">
        <v>3224</v>
      </c>
      <c r="E1513" s="163">
        <v>35</v>
      </c>
      <c r="F1513" s="163">
        <v>0</v>
      </c>
      <c r="G1513" s="163" t="s">
        <v>1626</v>
      </c>
      <c r="H1513" s="158" t="s">
        <v>805</v>
      </c>
      <c r="I1513" s="159" t="s">
        <v>1705</v>
      </c>
      <c r="J1513" s="160" t="s">
        <v>3346</v>
      </c>
    </row>
    <row r="1514" spans="1:10">
      <c r="A1514" s="162">
        <v>160</v>
      </c>
      <c r="B1514" s="169">
        <v>25340</v>
      </c>
      <c r="C1514" s="167" t="str">
        <f t="shared" si="24"/>
        <v>25340N07</v>
      </c>
      <c r="D1514" s="166" t="s">
        <v>3225</v>
      </c>
      <c r="E1514" s="163">
        <v>35</v>
      </c>
      <c r="F1514" s="163">
        <v>0</v>
      </c>
      <c r="G1514" s="163" t="s">
        <v>1626</v>
      </c>
      <c r="H1514" s="158" t="s">
        <v>777</v>
      </c>
      <c r="I1514" s="159" t="s">
        <v>1705</v>
      </c>
      <c r="J1514" s="160" t="s">
        <v>3346</v>
      </c>
    </row>
    <row r="1515" spans="1:10" ht="25.5">
      <c r="A1515" s="162">
        <v>161</v>
      </c>
      <c r="B1515" s="169">
        <v>25340</v>
      </c>
      <c r="C1515" s="167" t="str">
        <f t="shared" si="24"/>
        <v>25340N08</v>
      </c>
      <c r="D1515" s="166" t="s">
        <v>3226</v>
      </c>
      <c r="E1515" s="163">
        <v>35</v>
      </c>
      <c r="F1515" s="163">
        <v>0</v>
      </c>
      <c r="G1515" s="163" t="s">
        <v>1626</v>
      </c>
      <c r="H1515" s="158" t="s">
        <v>805</v>
      </c>
      <c r="I1515" s="159" t="s">
        <v>1705</v>
      </c>
      <c r="J1515" s="160" t="s">
        <v>3346</v>
      </c>
    </row>
    <row r="1516" spans="1:10" ht="25.5">
      <c r="A1516" s="162">
        <v>162</v>
      </c>
      <c r="B1516" s="169">
        <v>25332</v>
      </c>
      <c r="C1516" s="167" t="str">
        <f t="shared" si="24"/>
        <v>25332N01</v>
      </c>
      <c r="D1516" s="166" t="s">
        <v>3227</v>
      </c>
      <c r="E1516" s="163">
        <v>35</v>
      </c>
      <c r="F1516" s="163">
        <v>0</v>
      </c>
      <c r="G1516" s="163" t="s">
        <v>1626</v>
      </c>
      <c r="H1516" s="158" t="s">
        <v>742</v>
      </c>
      <c r="I1516" s="159" t="s">
        <v>1705</v>
      </c>
      <c r="J1516" s="160" t="s">
        <v>3346</v>
      </c>
    </row>
    <row r="1517" spans="1:10" ht="25.5">
      <c r="A1517" s="162">
        <v>163</v>
      </c>
      <c r="B1517" s="169">
        <v>25332</v>
      </c>
      <c r="C1517" s="167" t="str">
        <f t="shared" si="24"/>
        <v>25332N02</v>
      </c>
      <c r="D1517" s="166" t="s">
        <v>3228</v>
      </c>
      <c r="E1517" s="163">
        <v>35</v>
      </c>
      <c r="F1517" s="163">
        <v>0</v>
      </c>
      <c r="G1517" s="163" t="s">
        <v>1626</v>
      </c>
      <c r="H1517" s="158" t="s">
        <v>742</v>
      </c>
      <c r="I1517" s="159" t="s">
        <v>1705</v>
      </c>
      <c r="J1517" s="160" t="s">
        <v>3346</v>
      </c>
    </row>
    <row r="1518" spans="1:10" ht="25.5">
      <c r="A1518" s="162">
        <v>164</v>
      </c>
      <c r="B1518" s="169">
        <v>25332</v>
      </c>
      <c r="C1518" s="167" t="str">
        <f t="shared" si="24"/>
        <v>25332N03</v>
      </c>
      <c r="D1518" s="166" t="s">
        <v>3229</v>
      </c>
      <c r="E1518" s="163">
        <v>35</v>
      </c>
      <c r="F1518" s="163">
        <v>0</v>
      </c>
      <c r="G1518" s="163" t="s">
        <v>1626</v>
      </c>
      <c r="H1518" s="158" t="s">
        <v>805</v>
      </c>
      <c r="I1518" s="159" t="s">
        <v>1705</v>
      </c>
      <c r="J1518" s="160" t="s">
        <v>3346</v>
      </c>
    </row>
    <row r="1519" spans="1:10" ht="25.5">
      <c r="A1519" s="162">
        <v>165</v>
      </c>
      <c r="B1519" s="169">
        <v>25332</v>
      </c>
      <c r="C1519" s="167" t="str">
        <f t="shared" si="24"/>
        <v>25332N04</v>
      </c>
      <c r="D1519" s="166" t="s">
        <v>3230</v>
      </c>
      <c r="E1519" s="163">
        <v>35</v>
      </c>
      <c r="F1519" s="163">
        <v>0</v>
      </c>
      <c r="G1519" s="163" t="s">
        <v>1626</v>
      </c>
      <c r="H1519" s="158" t="s">
        <v>805</v>
      </c>
      <c r="I1519" s="159" t="s">
        <v>1705</v>
      </c>
      <c r="J1519" s="160" t="s">
        <v>3346</v>
      </c>
    </row>
    <row r="1520" spans="1:10" ht="25.5">
      <c r="A1520" s="162">
        <v>166</v>
      </c>
      <c r="B1520" s="169">
        <v>25332</v>
      </c>
      <c r="C1520" s="167" t="str">
        <f t="shared" si="24"/>
        <v>25332N05</v>
      </c>
      <c r="D1520" s="166" t="s">
        <v>3231</v>
      </c>
      <c r="E1520" s="163">
        <v>35</v>
      </c>
      <c r="F1520" s="163">
        <v>0</v>
      </c>
      <c r="G1520" s="163" t="s">
        <v>1626</v>
      </c>
      <c r="H1520" s="158" t="s">
        <v>806</v>
      </c>
      <c r="I1520" s="159" t="s">
        <v>1705</v>
      </c>
      <c r="J1520" s="160" t="s">
        <v>3346</v>
      </c>
    </row>
    <row r="1521" spans="1:10" ht="25.5">
      <c r="A1521" s="162">
        <v>167</v>
      </c>
      <c r="B1521" s="169">
        <v>25332</v>
      </c>
      <c r="C1521" s="167" t="str">
        <f t="shared" si="24"/>
        <v>25332N06</v>
      </c>
      <c r="D1521" s="166" t="s">
        <v>3232</v>
      </c>
      <c r="E1521" s="163">
        <v>35</v>
      </c>
      <c r="F1521" s="163">
        <v>0</v>
      </c>
      <c r="G1521" s="163" t="s">
        <v>1626</v>
      </c>
      <c r="H1521" s="158" t="s">
        <v>806</v>
      </c>
      <c r="I1521" s="159" t="s">
        <v>1705</v>
      </c>
      <c r="J1521" s="160" t="s">
        <v>3346</v>
      </c>
    </row>
    <row r="1522" spans="1:10" ht="25.5">
      <c r="A1522" s="162">
        <v>168</v>
      </c>
      <c r="B1522" s="169">
        <v>25332</v>
      </c>
      <c r="C1522" s="167" t="str">
        <f t="shared" si="24"/>
        <v>25332N07</v>
      </c>
      <c r="D1522" s="166" t="s">
        <v>3233</v>
      </c>
      <c r="E1522" s="163">
        <v>35</v>
      </c>
      <c r="F1522" s="163">
        <v>0</v>
      </c>
      <c r="G1522" s="163" t="s">
        <v>1626</v>
      </c>
      <c r="H1522" s="158" t="s">
        <v>805</v>
      </c>
      <c r="I1522" s="159" t="s">
        <v>1705</v>
      </c>
      <c r="J1522" s="160" t="s">
        <v>3346</v>
      </c>
    </row>
    <row r="1523" spans="1:10" ht="25.5">
      <c r="A1523" s="162">
        <v>169</v>
      </c>
      <c r="B1523" s="169">
        <v>25332</v>
      </c>
      <c r="C1523" s="167" t="str">
        <f t="shared" si="24"/>
        <v>25332N08</v>
      </c>
      <c r="D1523" s="166" t="s">
        <v>3234</v>
      </c>
      <c r="E1523" s="163">
        <v>35</v>
      </c>
      <c r="F1523" s="163">
        <v>0</v>
      </c>
      <c r="G1523" s="163" t="s">
        <v>1626</v>
      </c>
      <c r="H1523" s="158" t="s">
        <v>805</v>
      </c>
      <c r="I1523" s="159" t="s">
        <v>1705</v>
      </c>
      <c r="J1523" s="160" t="s">
        <v>3346</v>
      </c>
    </row>
    <row r="1524" spans="1:10">
      <c r="A1524" s="155">
        <v>170</v>
      </c>
      <c r="B1524" s="156" t="s">
        <v>421</v>
      </c>
      <c r="C1524" s="167" t="str">
        <f t="shared" si="24"/>
        <v>25452EN01</v>
      </c>
      <c r="D1524" s="158" t="s">
        <v>3235</v>
      </c>
      <c r="E1524" s="157">
        <v>35</v>
      </c>
      <c r="F1524" s="157">
        <v>0</v>
      </c>
      <c r="G1524" s="157" t="s">
        <v>1626</v>
      </c>
      <c r="H1524" s="158" t="s">
        <v>733</v>
      </c>
      <c r="I1524" s="159" t="s">
        <v>1627</v>
      </c>
      <c r="J1524" s="160" t="s">
        <v>451</v>
      </c>
    </row>
    <row r="1525" spans="1:10">
      <c r="A1525" s="155">
        <v>171</v>
      </c>
      <c r="B1525" s="156" t="s">
        <v>421</v>
      </c>
      <c r="C1525" s="167" t="str">
        <f t="shared" si="24"/>
        <v>25452EN03</v>
      </c>
      <c r="D1525" s="158" t="s">
        <v>3236</v>
      </c>
      <c r="E1525" s="157">
        <v>35</v>
      </c>
      <c r="F1525" s="157">
        <v>0</v>
      </c>
      <c r="G1525" s="157" t="s">
        <v>1626</v>
      </c>
      <c r="H1525" s="158" t="s">
        <v>733</v>
      </c>
      <c r="I1525" s="159" t="s">
        <v>1627</v>
      </c>
      <c r="J1525" s="160" t="s">
        <v>451</v>
      </c>
    </row>
    <row r="1526" spans="1:10" ht="25.5">
      <c r="A1526" s="155">
        <v>172</v>
      </c>
      <c r="B1526" s="167">
        <v>25315</v>
      </c>
      <c r="C1526" s="167" t="str">
        <f t="shared" si="24"/>
        <v>25315N01</v>
      </c>
      <c r="D1526" s="158" t="s">
        <v>3237</v>
      </c>
      <c r="E1526" s="157">
        <v>35</v>
      </c>
      <c r="F1526" s="157">
        <v>0</v>
      </c>
      <c r="G1526" s="157" t="s">
        <v>1626</v>
      </c>
      <c r="H1526" s="158" t="s">
        <v>806</v>
      </c>
      <c r="I1526" s="159" t="s">
        <v>1627</v>
      </c>
      <c r="J1526" s="160" t="s">
        <v>451</v>
      </c>
    </row>
    <row r="1527" spans="1:10" ht="25.5">
      <c r="A1527" s="155">
        <v>173</v>
      </c>
      <c r="B1527" s="167">
        <v>25315</v>
      </c>
      <c r="C1527" s="167" t="str">
        <f t="shared" si="24"/>
        <v>25315N02</v>
      </c>
      <c r="D1527" s="158" t="s">
        <v>3238</v>
      </c>
      <c r="E1527" s="157">
        <v>35</v>
      </c>
      <c r="F1527" s="157">
        <v>0</v>
      </c>
      <c r="G1527" s="157" t="s">
        <v>1626</v>
      </c>
      <c r="H1527" s="158" t="s">
        <v>806</v>
      </c>
      <c r="I1527" s="159" t="s">
        <v>1627</v>
      </c>
      <c r="J1527" s="160" t="s">
        <v>451</v>
      </c>
    </row>
    <row r="1528" spans="1:10" ht="25.5">
      <c r="A1528" s="155">
        <v>174</v>
      </c>
      <c r="B1528" s="167">
        <v>25315</v>
      </c>
      <c r="C1528" s="167" t="str">
        <f t="shared" si="24"/>
        <v>25315N03</v>
      </c>
      <c r="D1528" s="158" t="s">
        <v>3239</v>
      </c>
      <c r="E1528" s="157">
        <v>35</v>
      </c>
      <c r="F1528" s="157">
        <v>0</v>
      </c>
      <c r="G1528" s="157" t="s">
        <v>1626</v>
      </c>
      <c r="H1528" s="158" t="s">
        <v>806</v>
      </c>
      <c r="I1528" s="159" t="s">
        <v>1627</v>
      </c>
      <c r="J1528" s="160" t="s">
        <v>451</v>
      </c>
    </row>
    <row r="1529" spans="1:10" ht="25.5">
      <c r="A1529" s="155">
        <v>175</v>
      </c>
      <c r="B1529" s="167">
        <v>25318</v>
      </c>
      <c r="C1529" s="167" t="str">
        <f t="shared" si="24"/>
        <v>25318N01</v>
      </c>
      <c r="D1529" s="158" t="s">
        <v>3240</v>
      </c>
      <c r="E1529" s="157">
        <v>30</v>
      </c>
      <c r="F1529" s="157">
        <v>0</v>
      </c>
      <c r="G1529" s="157" t="s">
        <v>1626</v>
      </c>
      <c r="H1529" s="158" t="s">
        <v>806</v>
      </c>
      <c r="I1529" s="159" t="s">
        <v>1627</v>
      </c>
      <c r="J1529" s="160" t="s">
        <v>334</v>
      </c>
    </row>
    <row r="1530" spans="1:10" ht="25.5">
      <c r="A1530" s="155">
        <v>176</v>
      </c>
      <c r="B1530" s="156" t="s">
        <v>1008</v>
      </c>
      <c r="C1530" s="167" t="str">
        <f t="shared" si="24"/>
        <v>25449EN01</v>
      </c>
      <c r="D1530" s="158" t="s">
        <v>3241</v>
      </c>
      <c r="E1530" s="157">
        <v>30</v>
      </c>
      <c r="F1530" s="157">
        <v>0</v>
      </c>
      <c r="G1530" s="157" t="s">
        <v>1626</v>
      </c>
      <c r="H1530" s="158" t="s">
        <v>810</v>
      </c>
      <c r="I1530" s="159" t="s">
        <v>1627</v>
      </c>
      <c r="J1530" s="160" t="s">
        <v>334</v>
      </c>
    </row>
    <row r="1531" spans="1:10" ht="25.5">
      <c r="A1531" s="155">
        <v>177</v>
      </c>
      <c r="B1531" s="156" t="s">
        <v>1007</v>
      </c>
      <c r="C1531" s="167" t="str">
        <f t="shared" si="24"/>
        <v>25217EN01</v>
      </c>
      <c r="D1531" s="158" t="s">
        <v>3242</v>
      </c>
      <c r="E1531" s="157">
        <v>30</v>
      </c>
      <c r="F1531" s="157">
        <v>0</v>
      </c>
      <c r="G1531" s="157" t="s">
        <v>1626</v>
      </c>
      <c r="H1531" s="158" t="s">
        <v>742</v>
      </c>
      <c r="I1531" s="159" t="s">
        <v>2479</v>
      </c>
      <c r="J1531" s="160" t="s">
        <v>334</v>
      </c>
    </row>
    <row r="1532" spans="1:10" ht="25.5">
      <c r="A1532" s="155">
        <v>178</v>
      </c>
      <c r="B1532" s="167">
        <v>25406</v>
      </c>
      <c r="C1532" s="167" t="str">
        <f t="shared" si="24"/>
        <v>25406N01</v>
      </c>
      <c r="D1532" s="158" t="s">
        <v>3243</v>
      </c>
      <c r="E1532" s="157">
        <v>20</v>
      </c>
      <c r="F1532" s="157">
        <v>0</v>
      </c>
      <c r="G1532" s="157" t="s">
        <v>1626</v>
      </c>
      <c r="H1532" s="158" t="s">
        <v>568</v>
      </c>
      <c r="I1532" s="159" t="s">
        <v>1675</v>
      </c>
      <c r="J1532" s="160" t="s">
        <v>334</v>
      </c>
    </row>
    <row r="1533" spans="1:10">
      <c r="A1533" s="155">
        <v>179</v>
      </c>
      <c r="B1533" s="167">
        <v>25404</v>
      </c>
      <c r="C1533" s="167" t="str">
        <f t="shared" si="24"/>
        <v>25404N01</v>
      </c>
      <c r="D1533" s="158" t="s">
        <v>3244</v>
      </c>
      <c r="E1533" s="157">
        <v>30</v>
      </c>
      <c r="F1533" s="157">
        <v>0</v>
      </c>
      <c r="G1533" s="157" t="s">
        <v>1626</v>
      </c>
      <c r="H1533" s="158" t="s">
        <v>560</v>
      </c>
      <c r="I1533" s="159" t="s">
        <v>1627</v>
      </c>
      <c r="J1533" s="160" t="s">
        <v>334</v>
      </c>
    </row>
    <row r="1534" spans="1:10" ht="25.5">
      <c r="A1534" s="155">
        <v>180</v>
      </c>
      <c r="B1534" s="167">
        <v>25457</v>
      </c>
      <c r="C1534" s="167" t="str">
        <f t="shared" si="24"/>
        <v>25457N01</v>
      </c>
      <c r="D1534" s="158" t="s">
        <v>3245</v>
      </c>
      <c r="E1534" s="157">
        <v>35</v>
      </c>
      <c r="F1534" s="157">
        <v>0</v>
      </c>
      <c r="G1534" s="157" t="s">
        <v>1626</v>
      </c>
      <c r="H1534" s="158" t="s">
        <v>568</v>
      </c>
      <c r="I1534" s="159" t="s">
        <v>1627</v>
      </c>
      <c r="J1534" s="160" t="s">
        <v>553</v>
      </c>
    </row>
    <row r="1535" spans="1:10" ht="25.5">
      <c r="A1535" s="155">
        <v>181</v>
      </c>
      <c r="B1535" s="167">
        <v>25457</v>
      </c>
      <c r="C1535" s="167" t="str">
        <f t="shared" si="24"/>
        <v>25457N02</v>
      </c>
      <c r="D1535" s="158" t="s">
        <v>3246</v>
      </c>
      <c r="E1535" s="157">
        <v>35</v>
      </c>
      <c r="F1535" s="157">
        <v>0</v>
      </c>
      <c r="G1535" s="157" t="s">
        <v>1626</v>
      </c>
      <c r="H1535" s="158" t="s">
        <v>568</v>
      </c>
      <c r="I1535" s="159" t="s">
        <v>1627</v>
      </c>
      <c r="J1535" s="160" t="s">
        <v>553</v>
      </c>
    </row>
    <row r="1536" spans="1:10" ht="25.5">
      <c r="A1536" s="155">
        <v>182</v>
      </c>
      <c r="B1536" s="167">
        <v>25457</v>
      </c>
      <c r="C1536" s="167" t="str">
        <f t="shared" si="24"/>
        <v>25457N04</v>
      </c>
      <c r="D1536" s="158" t="s">
        <v>3247</v>
      </c>
      <c r="E1536" s="157">
        <v>35</v>
      </c>
      <c r="F1536" s="157">
        <v>0</v>
      </c>
      <c r="G1536" s="157" t="s">
        <v>1626</v>
      </c>
      <c r="H1536" s="158" t="s">
        <v>559</v>
      </c>
      <c r="I1536" s="159" t="s">
        <v>1627</v>
      </c>
      <c r="J1536" s="160" t="s">
        <v>553</v>
      </c>
    </row>
    <row r="1537" spans="1:10">
      <c r="A1537" s="155">
        <v>183</v>
      </c>
      <c r="B1537" s="167">
        <v>25457</v>
      </c>
      <c r="C1537" s="167" t="str">
        <f t="shared" si="24"/>
        <v>25457N05</v>
      </c>
      <c r="D1537" s="158" t="s">
        <v>3248</v>
      </c>
      <c r="E1537" s="157">
        <v>35</v>
      </c>
      <c r="F1537" s="157">
        <v>0</v>
      </c>
      <c r="G1537" s="157" t="s">
        <v>1626</v>
      </c>
      <c r="H1537" s="158" t="s">
        <v>735</v>
      </c>
      <c r="I1537" s="159" t="s">
        <v>1627</v>
      </c>
      <c r="J1537" s="160" t="s">
        <v>553</v>
      </c>
    </row>
    <row r="1538" spans="1:10">
      <c r="A1538" s="155">
        <v>184</v>
      </c>
      <c r="B1538" s="167">
        <v>25457</v>
      </c>
      <c r="C1538" s="167" t="str">
        <f t="shared" si="24"/>
        <v>25457N06</v>
      </c>
      <c r="D1538" s="158" t="s">
        <v>3249</v>
      </c>
      <c r="E1538" s="157">
        <v>35</v>
      </c>
      <c r="F1538" s="157">
        <v>0</v>
      </c>
      <c r="G1538" s="157" t="s">
        <v>1626</v>
      </c>
      <c r="H1538" s="158" t="s">
        <v>777</v>
      </c>
      <c r="I1538" s="159" t="s">
        <v>1627</v>
      </c>
      <c r="J1538" s="160" t="s">
        <v>553</v>
      </c>
    </row>
    <row r="1539" spans="1:10" ht="25.5">
      <c r="A1539" s="155">
        <v>185</v>
      </c>
      <c r="B1539" s="167">
        <v>25260</v>
      </c>
      <c r="C1539" s="167" t="str">
        <f t="shared" si="24"/>
        <v>25260N01</v>
      </c>
      <c r="D1539" s="158" t="s">
        <v>3250</v>
      </c>
      <c r="E1539" s="157">
        <v>40</v>
      </c>
      <c r="F1539" s="157">
        <v>0</v>
      </c>
      <c r="G1539" s="157" t="s">
        <v>1626</v>
      </c>
      <c r="H1539" s="158" t="s">
        <v>854</v>
      </c>
      <c r="I1539" s="159" t="s">
        <v>1627</v>
      </c>
      <c r="J1539" s="160" t="s">
        <v>553</v>
      </c>
    </row>
    <row r="1540" spans="1:10" ht="25.5">
      <c r="A1540" s="155">
        <v>186</v>
      </c>
      <c r="B1540" s="167">
        <v>25260</v>
      </c>
      <c r="C1540" s="167" t="str">
        <f t="shared" si="24"/>
        <v>25260N04</v>
      </c>
      <c r="D1540" s="158" t="s">
        <v>3251</v>
      </c>
      <c r="E1540" s="157">
        <v>40</v>
      </c>
      <c r="F1540" s="157">
        <v>0</v>
      </c>
      <c r="G1540" s="157" t="s">
        <v>1626</v>
      </c>
      <c r="H1540" s="158" t="s">
        <v>854</v>
      </c>
      <c r="I1540" s="159" t="s">
        <v>1627</v>
      </c>
      <c r="J1540" s="160" t="s">
        <v>553</v>
      </c>
    </row>
    <row r="1541" spans="1:10" ht="25.5">
      <c r="A1541" s="155">
        <v>187</v>
      </c>
      <c r="B1541" s="167">
        <v>25254</v>
      </c>
      <c r="C1541" s="167" t="str">
        <f t="shared" si="24"/>
        <v>25254N02</v>
      </c>
      <c r="D1541" s="158" t="s">
        <v>3252</v>
      </c>
      <c r="E1541" s="157">
        <v>40</v>
      </c>
      <c r="F1541" s="157">
        <v>0</v>
      </c>
      <c r="G1541" s="157" t="s">
        <v>1626</v>
      </c>
      <c r="H1541" s="158" t="s">
        <v>855</v>
      </c>
      <c r="I1541" s="159" t="s">
        <v>1627</v>
      </c>
      <c r="J1541" s="160" t="s">
        <v>553</v>
      </c>
    </row>
    <row r="1542" spans="1:10" ht="25.5">
      <c r="A1542" s="155">
        <v>188</v>
      </c>
      <c r="B1542" s="167">
        <v>25257</v>
      </c>
      <c r="C1542" s="167" t="str">
        <f t="shared" si="24"/>
        <v>25257N01</v>
      </c>
      <c r="D1542" s="158" t="s">
        <v>3253</v>
      </c>
      <c r="E1542" s="157">
        <v>40</v>
      </c>
      <c r="F1542" s="157">
        <v>0</v>
      </c>
      <c r="G1542" s="157" t="s">
        <v>1626</v>
      </c>
      <c r="H1542" s="158" t="s">
        <v>3254</v>
      </c>
      <c r="I1542" s="159" t="s">
        <v>1627</v>
      </c>
      <c r="J1542" s="160" t="s">
        <v>553</v>
      </c>
    </row>
    <row r="1543" spans="1:10" ht="25.5">
      <c r="A1543" s="155">
        <v>189</v>
      </c>
      <c r="B1543" s="167">
        <v>25257</v>
      </c>
      <c r="C1543" s="167" t="str">
        <f t="shared" si="24"/>
        <v>25257N02</v>
      </c>
      <c r="D1543" s="158" t="s">
        <v>3255</v>
      </c>
      <c r="E1543" s="157">
        <v>40</v>
      </c>
      <c r="F1543" s="157">
        <v>0</v>
      </c>
      <c r="G1543" s="157" t="s">
        <v>1626</v>
      </c>
      <c r="H1543" s="158" t="s">
        <v>856</v>
      </c>
      <c r="I1543" s="159" t="s">
        <v>1627</v>
      </c>
      <c r="J1543" s="160" t="s">
        <v>553</v>
      </c>
    </row>
    <row r="1544" spans="1:10">
      <c r="A1544" s="155">
        <v>190</v>
      </c>
      <c r="B1544" s="167">
        <v>25324</v>
      </c>
      <c r="C1544" s="167" t="str">
        <f t="shared" si="24"/>
        <v>25324N01</v>
      </c>
      <c r="D1544" s="158" t="s">
        <v>3256</v>
      </c>
      <c r="E1544" s="157">
        <v>35</v>
      </c>
      <c r="F1544" s="157">
        <v>0</v>
      </c>
      <c r="G1544" s="157" t="s">
        <v>1626</v>
      </c>
      <c r="H1544" s="158" t="s">
        <v>811</v>
      </c>
      <c r="I1544" s="159" t="s">
        <v>1627</v>
      </c>
      <c r="J1544" s="160" t="s">
        <v>553</v>
      </c>
    </row>
    <row r="1545" spans="1:10">
      <c r="A1545" s="155">
        <v>191</v>
      </c>
      <c r="B1545" s="167">
        <v>25324</v>
      </c>
      <c r="C1545" s="167" t="str">
        <f t="shared" si="24"/>
        <v>25324N02</v>
      </c>
      <c r="D1545" s="158" t="s">
        <v>3257</v>
      </c>
      <c r="E1545" s="157">
        <v>35</v>
      </c>
      <c r="F1545" s="157">
        <v>0</v>
      </c>
      <c r="G1545" s="157" t="s">
        <v>1626</v>
      </c>
      <c r="H1545" s="158" t="s">
        <v>811</v>
      </c>
      <c r="I1545" s="159" t="s">
        <v>1627</v>
      </c>
      <c r="J1545" s="160" t="s">
        <v>553</v>
      </c>
    </row>
    <row r="1546" spans="1:10">
      <c r="A1546" s="155">
        <v>192</v>
      </c>
      <c r="B1546" s="167">
        <v>25324</v>
      </c>
      <c r="C1546" s="167" t="str">
        <f t="shared" si="24"/>
        <v>25324N03</v>
      </c>
      <c r="D1546" s="158" t="s">
        <v>3258</v>
      </c>
      <c r="E1546" s="157">
        <v>35</v>
      </c>
      <c r="F1546" s="157">
        <v>0</v>
      </c>
      <c r="G1546" s="157" t="s">
        <v>1626</v>
      </c>
      <c r="H1546" s="158" t="s">
        <v>811</v>
      </c>
      <c r="I1546" s="159" t="s">
        <v>1627</v>
      </c>
      <c r="J1546" s="160" t="s">
        <v>553</v>
      </c>
    </row>
    <row r="1547" spans="1:10">
      <c r="A1547" s="155">
        <v>193</v>
      </c>
      <c r="B1547" s="167">
        <v>25324</v>
      </c>
      <c r="C1547" s="167" t="str">
        <f t="shared" si="24"/>
        <v>25324N04</v>
      </c>
      <c r="D1547" s="158" t="s">
        <v>3259</v>
      </c>
      <c r="E1547" s="157">
        <v>35</v>
      </c>
      <c r="F1547" s="157">
        <v>0</v>
      </c>
      <c r="G1547" s="157" t="s">
        <v>1626</v>
      </c>
      <c r="H1547" s="158" t="s">
        <v>811</v>
      </c>
      <c r="I1547" s="159" t="s">
        <v>1627</v>
      </c>
      <c r="J1547" s="160" t="s">
        <v>553</v>
      </c>
    </row>
    <row r="1548" spans="1:10" ht="25.5">
      <c r="A1548" s="155">
        <v>194</v>
      </c>
      <c r="B1548" s="156" t="s">
        <v>416</v>
      </c>
      <c r="C1548" s="167" t="str">
        <f t="shared" si="24"/>
        <v>25237EN01</v>
      </c>
      <c r="D1548" s="158" t="s">
        <v>3260</v>
      </c>
      <c r="E1548" s="157">
        <v>35</v>
      </c>
      <c r="F1548" s="157">
        <v>0</v>
      </c>
      <c r="G1548" s="157" t="s">
        <v>1626</v>
      </c>
      <c r="H1548" s="158" t="s">
        <v>732</v>
      </c>
      <c r="I1548" s="159" t="s">
        <v>1627</v>
      </c>
      <c r="J1548" s="160" t="s">
        <v>451</v>
      </c>
    </row>
    <row r="1549" spans="1:10" ht="25.5">
      <c r="A1549" s="155">
        <v>195</v>
      </c>
      <c r="B1549" s="156" t="s">
        <v>416</v>
      </c>
      <c r="C1549" s="167" t="str">
        <f t="shared" si="24"/>
        <v>25237EN02</v>
      </c>
      <c r="D1549" s="158" t="s">
        <v>3261</v>
      </c>
      <c r="E1549" s="157">
        <v>35</v>
      </c>
      <c r="F1549" s="157">
        <v>0</v>
      </c>
      <c r="G1549" s="157" t="s">
        <v>1626</v>
      </c>
      <c r="H1549" s="158" t="s">
        <v>732</v>
      </c>
      <c r="I1549" s="159" t="s">
        <v>1627</v>
      </c>
      <c r="J1549" s="160" t="s">
        <v>451</v>
      </c>
    </row>
    <row r="1550" spans="1:10" ht="25.5">
      <c r="A1550" s="155">
        <v>196</v>
      </c>
      <c r="B1550" s="156" t="s">
        <v>416</v>
      </c>
      <c r="C1550" s="167" t="str">
        <f t="shared" si="24"/>
        <v>25237EN03</v>
      </c>
      <c r="D1550" s="158" t="s">
        <v>3262</v>
      </c>
      <c r="E1550" s="157">
        <v>35</v>
      </c>
      <c r="F1550" s="157">
        <v>0</v>
      </c>
      <c r="G1550" s="157" t="s">
        <v>1626</v>
      </c>
      <c r="H1550" s="158" t="s">
        <v>732</v>
      </c>
      <c r="I1550" s="159" t="s">
        <v>1627</v>
      </c>
      <c r="J1550" s="160" t="s">
        <v>451</v>
      </c>
    </row>
    <row r="1551" spans="1:10">
      <c r="A1551" s="155">
        <v>197</v>
      </c>
      <c r="B1551" s="156" t="s">
        <v>416</v>
      </c>
      <c r="C1551" s="167" t="str">
        <f t="shared" si="24"/>
        <v>25237EN04</v>
      </c>
      <c r="D1551" s="158" t="s">
        <v>3263</v>
      </c>
      <c r="E1551" s="157">
        <v>35</v>
      </c>
      <c r="F1551" s="157">
        <v>0</v>
      </c>
      <c r="G1551" s="157" t="s">
        <v>1626</v>
      </c>
      <c r="H1551" s="158" t="s">
        <v>3131</v>
      </c>
      <c r="I1551" s="159" t="s">
        <v>1627</v>
      </c>
      <c r="J1551" s="160" t="s">
        <v>451</v>
      </c>
    </row>
    <row r="1552" spans="1:10">
      <c r="A1552" s="155">
        <v>198</v>
      </c>
      <c r="B1552" s="156" t="s">
        <v>416</v>
      </c>
      <c r="C1552" s="167" t="str">
        <f t="shared" si="24"/>
        <v>25237EN05</v>
      </c>
      <c r="D1552" s="158" t="s">
        <v>3264</v>
      </c>
      <c r="E1552" s="157">
        <v>35</v>
      </c>
      <c r="F1552" s="157">
        <v>0</v>
      </c>
      <c r="G1552" s="157" t="s">
        <v>1626</v>
      </c>
      <c r="H1552" s="158" t="s">
        <v>3131</v>
      </c>
      <c r="I1552" s="159" t="s">
        <v>1627</v>
      </c>
      <c r="J1552" s="160" t="s">
        <v>451</v>
      </c>
    </row>
    <row r="1553" spans="1:10">
      <c r="A1553" s="155">
        <v>199</v>
      </c>
      <c r="B1553" s="156" t="s">
        <v>416</v>
      </c>
      <c r="C1553" s="167" t="str">
        <f t="shared" si="24"/>
        <v>25237EN06</v>
      </c>
      <c r="D1553" s="158" t="s">
        <v>3265</v>
      </c>
      <c r="E1553" s="157">
        <v>35</v>
      </c>
      <c r="F1553" s="157">
        <v>0</v>
      </c>
      <c r="G1553" s="157" t="s">
        <v>1626</v>
      </c>
      <c r="H1553" s="158" t="s">
        <v>3131</v>
      </c>
      <c r="I1553" s="159" t="s">
        <v>1627</v>
      </c>
      <c r="J1553" s="160" t="s">
        <v>451</v>
      </c>
    </row>
    <row r="1554" spans="1:10" ht="25.5">
      <c r="A1554" s="155">
        <v>1</v>
      </c>
      <c r="B1554" s="167">
        <v>26216</v>
      </c>
      <c r="C1554" s="167" t="str">
        <f t="shared" si="24"/>
        <v>26216N01</v>
      </c>
      <c r="D1554" s="158" t="s">
        <v>3266</v>
      </c>
      <c r="E1554" s="157">
        <v>30</v>
      </c>
      <c r="F1554" s="157">
        <v>0</v>
      </c>
      <c r="G1554" s="157" t="s">
        <v>1626</v>
      </c>
      <c r="H1554" s="158" t="s">
        <v>583</v>
      </c>
      <c r="I1554" s="159" t="s">
        <v>1638</v>
      </c>
      <c r="J1554" s="160" t="s">
        <v>451</v>
      </c>
    </row>
    <row r="1555" spans="1:10" ht="25.5">
      <c r="A1555" s="155">
        <v>3</v>
      </c>
      <c r="B1555" s="167">
        <v>26261</v>
      </c>
      <c r="C1555" s="167" t="str">
        <f t="shared" ref="C1555:C1618" si="25">B1555&amp;LEFT(RIGHT(D1555,4),3)</f>
        <v>26261N01</v>
      </c>
      <c r="D1555" s="158" t="s">
        <v>3267</v>
      </c>
      <c r="E1555" s="157">
        <v>30</v>
      </c>
      <c r="F1555" s="157">
        <v>0</v>
      </c>
      <c r="G1555" s="157" t="s">
        <v>1626</v>
      </c>
      <c r="H1555" s="158" t="s">
        <v>597</v>
      </c>
      <c r="I1555" s="159" t="s">
        <v>1627</v>
      </c>
      <c r="J1555" s="160" t="s">
        <v>334</v>
      </c>
    </row>
    <row r="1556" spans="1:10" ht="25.5">
      <c r="A1556" s="155">
        <v>4</v>
      </c>
      <c r="B1556" s="167">
        <v>26260</v>
      </c>
      <c r="C1556" s="167" t="str">
        <f t="shared" si="25"/>
        <v>26260N01</v>
      </c>
      <c r="D1556" s="158" t="s">
        <v>3268</v>
      </c>
      <c r="E1556" s="157">
        <v>30</v>
      </c>
      <c r="F1556" s="157">
        <v>0</v>
      </c>
      <c r="G1556" s="157" t="s">
        <v>1626</v>
      </c>
      <c r="H1556" s="158" t="s">
        <v>598</v>
      </c>
      <c r="I1556" s="159" t="s">
        <v>1627</v>
      </c>
      <c r="J1556" s="160" t="s">
        <v>334</v>
      </c>
    </row>
    <row r="1557" spans="1:10" ht="25.5">
      <c r="A1557" s="155">
        <v>5</v>
      </c>
      <c r="B1557" s="167">
        <v>26252</v>
      </c>
      <c r="C1557" s="167" t="str">
        <f t="shared" si="25"/>
        <v>26252N01</v>
      </c>
      <c r="D1557" s="158" t="s">
        <v>3269</v>
      </c>
      <c r="E1557" s="157">
        <v>30</v>
      </c>
      <c r="F1557" s="157">
        <v>0</v>
      </c>
      <c r="G1557" s="157" t="s">
        <v>1626</v>
      </c>
      <c r="H1557" s="158" t="s">
        <v>583</v>
      </c>
      <c r="I1557" s="159" t="s">
        <v>1627</v>
      </c>
      <c r="J1557" s="160" t="s">
        <v>334</v>
      </c>
    </row>
    <row r="1558" spans="1:10">
      <c r="A1558" s="162">
        <v>6</v>
      </c>
      <c r="B1558" s="169">
        <v>26259</v>
      </c>
      <c r="C1558" s="167" t="str">
        <f t="shared" si="25"/>
        <v>26259N01</v>
      </c>
      <c r="D1558" s="166" t="s">
        <v>3270</v>
      </c>
      <c r="E1558" s="163">
        <v>30</v>
      </c>
      <c r="F1558" s="163">
        <v>0</v>
      </c>
      <c r="G1558" s="163" t="s">
        <v>1626</v>
      </c>
      <c r="H1558" s="158" t="s">
        <v>600</v>
      </c>
      <c r="I1558" s="164" t="s">
        <v>2479</v>
      </c>
      <c r="J1558" s="160" t="s">
        <v>334</v>
      </c>
    </row>
    <row r="1559" spans="1:10">
      <c r="A1559" s="155">
        <v>7</v>
      </c>
      <c r="B1559" s="167">
        <v>26258</v>
      </c>
      <c r="C1559" s="167" t="str">
        <f t="shared" si="25"/>
        <v>26258N01</v>
      </c>
      <c r="D1559" s="158" t="s">
        <v>3271</v>
      </c>
      <c r="E1559" s="157">
        <v>30</v>
      </c>
      <c r="F1559" s="157">
        <v>0</v>
      </c>
      <c r="G1559" s="157" t="s">
        <v>1626</v>
      </c>
      <c r="H1559" s="158" t="s">
        <v>601</v>
      </c>
      <c r="I1559" s="159" t="s">
        <v>1627</v>
      </c>
      <c r="J1559" s="160" t="s">
        <v>334</v>
      </c>
    </row>
    <row r="1560" spans="1:10" ht="25.5">
      <c r="A1560" s="155">
        <v>8</v>
      </c>
      <c r="B1560" s="167">
        <v>26254</v>
      </c>
      <c r="C1560" s="167" t="str">
        <f t="shared" si="25"/>
        <v>26254N01</v>
      </c>
      <c r="D1560" s="158" t="s">
        <v>3272</v>
      </c>
      <c r="E1560" s="157">
        <v>40</v>
      </c>
      <c r="F1560" s="157">
        <v>0</v>
      </c>
      <c r="G1560" s="157" t="s">
        <v>1626</v>
      </c>
      <c r="H1560" s="158" t="s">
        <v>615</v>
      </c>
      <c r="I1560" s="159" t="s">
        <v>1627</v>
      </c>
      <c r="J1560" s="160" t="s">
        <v>451</v>
      </c>
    </row>
    <row r="1561" spans="1:10">
      <c r="A1561" s="155">
        <v>9</v>
      </c>
      <c r="B1561" s="167">
        <v>26123</v>
      </c>
      <c r="C1561" s="167" t="str">
        <f t="shared" si="25"/>
        <v>26123N01</v>
      </c>
      <c r="D1561" s="158" t="s">
        <v>3273</v>
      </c>
      <c r="E1561" s="157">
        <v>35</v>
      </c>
      <c r="F1561" s="157">
        <v>0</v>
      </c>
      <c r="G1561" s="157" t="s">
        <v>1626</v>
      </c>
      <c r="H1561" s="158" t="s">
        <v>623</v>
      </c>
      <c r="I1561" s="159" t="s">
        <v>1627</v>
      </c>
      <c r="J1561" s="160" t="s">
        <v>334</v>
      </c>
    </row>
    <row r="1562" spans="1:10">
      <c r="A1562" s="155">
        <v>10</v>
      </c>
      <c r="B1562" s="167">
        <v>26123</v>
      </c>
      <c r="C1562" s="167" t="str">
        <f t="shared" si="25"/>
        <v>26123N02</v>
      </c>
      <c r="D1562" s="158" t="s">
        <v>3274</v>
      </c>
      <c r="E1562" s="157">
        <v>35</v>
      </c>
      <c r="F1562" s="157">
        <v>0</v>
      </c>
      <c r="G1562" s="157" t="s">
        <v>1626</v>
      </c>
      <c r="H1562" s="158" t="s">
        <v>623</v>
      </c>
      <c r="I1562" s="159" t="s">
        <v>1627</v>
      </c>
      <c r="J1562" s="160" t="s">
        <v>334</v>
      </c>
    </row>
    <row r="1563" spans="1:10" ht="25.5">
      <c r="A1563" s="155">
        <v>12</v>
      </c>
      <c r="B1563" s="167">
        <v>26109</v>
      </c>
      <c r="C1563" s="167" t="str">
        <f t="shared" si="25"/>
        <v>26109N01</v>
      </c>
      <c r="D1563" s="158" t="s">
        <v>3275</v>
      </c>
      <c r="E1563" s="157">
        <v>45</v>
      </c>
      <c r="F1563" s="157">
        <v>0</v>
      </c>
      <c r="G1563" s="157" t="s">
        <v>1626</v>
      </c>
      <c r="H1563" s="158" t="s">
        <v>791</v>
      </c>
      <c r="I1563" s="159" t="s">
        <v>1627</v>
      </c>
      <c r="J1563" s="160" t="s">
        <v>553</v>
      </c>
    </row>
    <row r="1564" spans="1:10" ht="25.5">
      <c r="A1564" s="155">
        <v>13</v>
      </c>
      <c r="B1564" s="167">
        <v>26150</v>
      </c>
      <c r="C1564" s="167" t="str">
        <f t="shared" si="25"/>
        <v>26150N01</v>
      </c>
      <c r="D1564" s="158" t="s">
        <v>3276</v>
      </c>
      <c r="E1564" s="157">
        <v>50</v>
      </c>
      <c r="F1564" s="157">
        <v>0</v>
      </c>
      <c r="G1564" s="157" t="s">
        <v>1626</v>
      </c>
      <c r="H1564" s="158" t="s">
        <v>682</v>
      </c>
      <c r="I1564" s="159" t="s">
        <v>1650</v>
      </c>
      <c r="J1564" s="160" t="s">
        <v>3346</v>
      </c>
    </row>
    <row r="1565" spans="1:10" ht="25.5">
      <c r="A1565" s="155">
        <v>14</v>
      </c>
      <c r="B1565" s="167">
        <v>26150</v>
      </c>
      <c r="C1565" s="167" t="str">
        <f t="shared" si="25"/>
        <v>26150N02</v>
      </c>
      <c r="D1565" s="158" t="s">
        <v>3277</v>
      </c>
      <c r="E1565" s="157">
        <v>50</v>
      </c>
      <c r="F1565" s="157">
        <v>0</v>
      </c>
      <c r="G1565" s="157" t="s">
        <v>1626</v>
      </c>
      <c r="H1565" s="158" t="s">
        <v>681</v>
      </c>
      <c r="I1565" s="159" t="s">
        <v>1650</v>
      </c>
      <c r="J1565" s="160" t="s">
        <v>3346</v>
      </c>
    </row>
    <row r="1566" spans="1:10" ht="25.5">
      <c r="A1566" s="155">
        <v>15</v>
      </c>
      <c r="B1566" s="167">
        <v>26150</v>
      </c>
      <c r="C1566" s="167" t="str">
        <f t="shared" si="25"/>
        <v>26150N03</v>
      </c>
      <c r="D1566" s="158" t="s">
        <v>3278</v>
      </c>
      <c r="E1566" s="157">
        <v>50</v>
      </c>
      <c r="F1566" s="157">
        <v>0</v>
      </c>
      <c r="G1566" s="157" t="s">
        <v>1626</v>
      </c>
      <c r="H1566" s="158" t="s">
        <v>791</v>
      </c>
      <c r="I1566" s="159" t="s">
        <v>1650</v>
      </c>
      <c r="J1566" s="160" t="s">
        <v>3346</v>
      </c>
    </row>
    <row r="1567" spans="1:10" ht="25.5">
      <c r="A1567" s="155">
        <v>16</v>
      </c>
      <c r="B1567" s="167">
        <v>26150</v>
      </c>
      <c r="C1567" s="167" t="str">
        <f t="shared" si="25"/>
        <v>26150N04</v>
      </c>
      <c r="D1567" s="158" t="s">
        <v>3279</v>
      </c>
      <c r="E1567" s="157">
        <v>50</v>
      </c>
      <c r="F1567" s="157">
        <v>0</v>
      </c>
      <c r="G1567" s="157" t="s">
        <v>1626</v>
      </c>
      <c r="H1567" s="158" t="s">
        <v>832</v>
      </c>
      <c r="I1567" s="159" t="s">
        <v>1650</v>
      </c>
      <c r="J1567" s="160" t="s">
        <v>3346</v>
      </c>
    </row>
    <row r="1568" spans="1:10">
      <c r="A1568" s="155">
        <v>17</v>
      </c>
      <c r="B1568" s="167">
        <v>26255</v>
      </c>
      <c r="C1568" s="167" t="str">
        <f t="shared" si="25"/>
        <v>26255N01</v>
      </c>
      <c r="D1568" s="158" t="s">
        <v>3280</v>
      </c>
      <c r="E1568" s="157">
        <v>40</v>
      </c>
      <c r="F1568" s="157">
        <v>0</v>
      </c>
      <c r="G1568" s="157" t="s">
        <v>1626</v>
      </c>
      <c r="H1568" s="158" t="s">
        <v>693</v>
      </c>
      <c r="I1568" s="159" t="s">
        <v>1627</v>
      </c>
      <c r="J1568" s="160" t="s">
        <v>451</v>
      </c>
    </row>
    <row r="1569" spans="1:10" ht="25.5">
      <c r="A1569" s="155">
        <v>18</v>
      </c>
      <c r="B1569" s="167">
        <v>26201</v>
      </c>
      <c r="C1569" s="167" t="str">
        <f t="shared" si="25"/>
        <v>26201N01</v>
      </c>
      <c r="D1569" s="158" t="s">
        <v>3281</v>
      </c>
      <c r="E1569" s="157">
        <v>50</v>
      </c>
      <c r="F1569" s="157">
        <v>0</v>
      </c>
      <c r="G1569" s="157" t="s">
        <v>1626</v>
      </c>
      <c r="H1569" s="158" t="s">
        <v>597</v>
      </c>
      <c r="I1569" s="159" t="s">
        <v>1650</v>
      </c>
      <c r="J1569" s="160" t="s">
        <v>3346</v>
      </c>
    </row>
    <row r="1570" spans="1:10" ht="25.5">
      <c r="A1570" s="155">
        <v>22</v>
      </c>
      <c r="B1570" s="167">
        <v>26201</v>
      </c>
      <c r="C1570" s="167" t="str">
        <f t="shared" si="25"/>
        <v>26201N02</v>
      </c>
      <c r="D1570" s="158" t="s">
        <v>3282</v>
      </c>
      <c r="E1570" s="157">
        <v>50</v>
      </c>
      <c r="F1570" s="157">
        <v>0</v>
      </c>
      <c r="G1570" s="157" t="s">
        <v>1626</v>
      </c>
      <c r="H1570" s="158" t="s">
        <v>597</v>
      </c>
      <c r="I1570" s="159" t="s">
        <v>1650</v>
      </c>
      <c r="J1570" s="160" t="s">
        <v>3346</v>
      </c>
    </row>
    <row r="1571" spans="1:10" ht="25.5">
      <c r="A1571" s="155">
        <v>26</v>
      </c>
      <c r="B1571" s="167">
        <v>26201</v>
      </c>
      <c r="C1571" s="167" t="str">
        <f t="shared" si="25"/>
        <v>26201N03</v>
      </c>
      <c r="D1571" s="158" t="s">
        <v>3283</v>
      </c>
      <c r="E1571" s="157">
        <v>50</v>
      </c>
      <c r="F1571" s="157">
        <v>0</v>
      </c>
      <c r="G1571" s="157" t="s">
        <v>1626</v>
      </c>
      <c r="H1571" s="158" t="s">
        <v>615</v>
      </c>
      <c r="I1571" s="159" t="s">
        <v>1650</v>
      </c>
      <c r="J1571" s="160" t="s">
        <v>3346</v>
      </c>
    </row>
    <row r="1572" spans="1:10">
      <c r="A1572" s="155">
        <v>30</v>
      </c>
      <c r="B1572" s="167">
        <v>26201</v>
      </c>
      <c r="C1572" s="167" t="str">
        <f t="shared" si="25"/>
        <v>26201N04</v>
      </c>
      <c r="D1572" s="158" t="s">
        <v>3284</v>
      </c>
      <c r="E1572" s="157">
        <v>50</v>
      </c>
      <c r="F1572" s="157">
        <v>0</v>
      </c>
      <c r="G1572" s="157" t="s">
        <v>1626</v>
      </c>
      <c r="H1572" s="158" t="s">
        <v>3285</v>
      </c>
      <c r="I1572" s="159" t="s">
        <v>1650</v>
      </c>
      <c r="J1572" s="160" t="s">
        <v>3346</v>
      </c>
    </row>
    <row r="1573" spans="1:10" ht="25.5">
      <c r="A1573" s="155">
        <v>34</v>
      </c>
      <c r="B1573" s="167">
        <v>26158</v>
      </c>
      <c r="C1573" s="167" t="str">
        <f t="shared" si="25"/>
        <v>26158N01</v>
      </c>
      <c r="D1573" s="158" t="s">
        <v>3286</v>
      </c>
      <c r="E1573" s="157">
        <v>45</v>
      </c>
      <c r="F1573" s="157">
        <v>0</v>
      </c>
      <c r="G1573" s="157" t="s">
        <v>1626</v>
      </c>
      <c r="H1573" s="158" t="s">
        <v>681</v>
      </c>
      <c r="I1573" s="159" t="s">
        <v>1627</v>
      </c>
      <c r="J1573" s="160" t="s">
        <v>553</v>
      </c>
    </row>
    <row r="1574" spans="1:10" ht="25.5">
      <c r="A1574" s="155">
        <v>35</v>
      </c>
      <c r="B1574" s="167">
        <v>26158</v>
      </c>
      <c r="C1574" s="167" t="str">
        <f t="shared" si="25"/>
        <v>26158N02</v>
      </c>
      <c r="D1574" s="158" t="s">
        <v>3287</v>
      </c>
      <c r="E1574" s="157">
        <v>45</v>
      </c>
      <c r="F1574" s="157">
        <v>0</v>
      </c>
      <c r="G1574" s="157" t="s">
        <v>1626</v>
      </c>
      <c r="H1574" s="158" t="s">
        <v>681</v>
      </c>
      <c r="I1574" s="159" t="s">
        <v>1627</v>
      </c>
      <c r="J1574" s="160" t="s">
        <v>553</v>
      </c>
    </row>
    <row r="1575" spans="1:10" ht="25.5">
      <c r="A1575" s="155">
        <v>36</v>
      </c>
      <c r="B1575" s="167">
        <v>26158</v>
      </c>
      <c r="C1575" s="167" t="str">
        <f t="shared" si="25"/>
        <v>26158N03</v>
      </c>
      <c r="D1575" s="158" t="s">
        <v>3288</v>
      </c>
      <c r="E1575" s="157">
        <v>45</v>
      </c>
      <c r="F1575" s="157">
        <v>0</v>
      </c>
      <c r="G1575" s="157" t="s">
        <v>1626</v>
      </c>
      <c r="H1575" s="158" t="s">
        <v>789</v>
      </c>
      <c r="I1575" s="159" t="s">
        <v>1627</v>
      </c>
      <c r="J1575" s="160" t="s">
        <v>553</v>
      </c>
    </row>
    <row r="1576" spans="1:10" ht="25.5">
      <c r="A1576" s="155">
        <v>37</v>
      </c>
      <c r="B1576" s="167">
        <v>26146</v>
      </c>
      <c r="C1576" s="167" t="str">
        <f t="shared" si="25"/>
        <v>26146N01</v>
      </c>
      <c r="D1576" s="158" t="s">
        <v>3289</v>
      </c>
      <c r="E1576" s="157">
        <v>35</v>
      </c>
      <c r="F1576" s="157">
        <v>0</v>
      </c>
      <c r="G1576" s="157" t="s">
        <v>1626</v>
      </c>
      <c r="H1576" s="158" t="s">
        <v>682</v>
      </c>
      <c r="I1576" s="159" t="s">
        <v>1638</v>
      </c>
      <c r="J1576" s="160" t="s">
        <v>451</v>
      </c>
    </row>
    <row r="1577" spans="1:10" ht="25.5">
      <c r="A1577" s="155">
        <v>40</v>
      </c>
      <c r="B1577" s="167">
        <v>26146</v>
      </c>
      <c r="C1577" s="167" t="str">
        <f t="shared" si="25"/>
        <v>26146N02</v>
      </c>
      <c r="D1577" s="158" t="s">
        <v>3290</v>
      </c>
      <c r="E1577" s="157">
        <v>35</v>
      </c>
      <c r="F1577" s="157">
        <v>0</v>
      </c>
      <c r="G1577" s="157" t="s">
        <v>1626</v>
      </c>
      <c r="H1577" s="158" t="s">
        <v>682</v>
      </c>
      <c r="I1577" s="159" t="s">
        <v>1638</v>
      </c>
      <c r="J1577" s="160" t="s">
        <v>451</v>
      </c>
    </row>
    <row r="1578" spans="1:10">
      <c r="A1578" s="155">
        <v>43</v>
      </c>
      <c r="B1578" s="167">
        <v>26208</v>
      </c>
      <c r="C1578" s="167" t="str">
        <f t="shared" si="25"/>
        <v>26208N01</v>
      </c>
      <c r="D1578" s="158" t="s">
        <v>3291</v>
      </c>
      <c r="E1578" s="157">
        <v>30</v>
      </c>
      <c r="F1578" s="157">
        <v>0</v>
      </c>
      <c r="G1578" s="157" t="s">
        <v>1626</v>
      </c>
      <c r="H1578" s="158" t="s">
        <v>3285</v>
      </c>
      <c r="I1578" s="159" t="s">
        <v>1638</v>
      </c>
      <c r="J1578" s="160" t="s">
        <v>553</v>
      </c>
    </row>
    <row r="1579" spans="1:10" ht="25.5">
      <c r="A1579" s="155">
        <v>45</v>
      </c>
      <c r="B1579" s="167">
        <v>26206</v>
      </c>
      <c r="C1579" s="167" t="str">
        <f t="shared" si="25"/>
        <v>26206N01</v>
      </c>
      <c r="D1579" s="158" t="s">
        <v>3292</v>
      </c>
      <c r="E1579" s="157">
        <v>50</v>
      </c>
      <c r="F1579" s="157">
        <v>0</v>
      </c>
      <c r="G1579" s="157" t="s">
        <v>1626</v>
      </c>
      <c r="H1579" s="158" t="s">
        <v>598</v>
      </c>
      <c r="I1579" s="159" t="s">
        <v>1638</v>
      </c>
      <c r="J1579" s="160" t="s">
        <v>451</v>
      </c>
    </row>
    <row r="1580" spans="1:10">
      <c r="A1580" s="155">
        <v>49</v>
      </c>
      <c r="B1580" s="167">
        <v>26206</v>
      </c>
      <c r="C1580" s="167" t="str">
        <f t="shared" si="25"/>
        <v>26206N02</v>
      </c>
      <c r="D1580" s="158" t="s">
        <v>3293</v>
      </c>
      <c r="E1580" s="157">
        <v>50</v>
      </c>
      <c r="F1580" s="157">
        <v>0</v>
      </c>
      <c r="G1580" s="157" t="s">
        <v>1626</v>
      </c>
      <c r="H1580" s="158" t="s">
        <v>3285</v>
      </c>
      <c r="I1580" s="159" t="s">
        <v>1638</v>
      </c>
      <c r="J1580" s="160" t="s">
        <v>451</v>
      </c>
    </row>
    <row r="1581" spans="1:10">
      <c r="A1581" s="155">
        <v>53</v>
      </c>
      <c r="B1581" s="167">
        <v>26206</v>
      </c>
      <c r="C1581" s="167" t="str">
        <f t="shared" si="25"/>
        <v>26206N03</v>
      </c>
      <c r="D1581" s="158" t="s">
        <v>3294</v>
      </c>
      <c r="E1581" s="157">
        <v>50</v>
      </c>
      <c r="F1581" s="157">
        <v>0</v>
      </c>
      <c r="G1581" s="157" t="s">
        <v>1626</v>
      </c>
      <c r="H1581" s="158" t="s">
        <v>3285</v>
      </c>
      <c r="I1581" s="159" t="s">
        <v>1638</v>
      </c>
      <c r="J1581" s="160" t="s">
        <v>451</v>
      </c>
    </row>
    <row r="1582" spans="1:10">
      <c r="A1582" s="155">
        <v>56</v>
      </c>
      <c r="B1582" s="167">
        <v>26206</v>
      </c>
      <c r="C1582" s="167" t="str">
        <f t="shared" si="25"/>
        <v>26206N04</v>
      </c>
      <c r="D1582" s="158" t="s">
        <v>3295</v>
      </c>
      <c r="E1582" s="157">
        <v>45</v>
      </c>
      <c r="F1582" s="157">
        <v>0</v>
      </c>
      <c r="G1582" s="157" t="s">
        <v>1626</v>
      </c>
      <c r="H1582" s="158" t="s">
        <v>693</v>
      </c>
      <c r="I1582" s="159" t="s">
        <v>1638</v>
      </c>
      <c r="J1582" s="160" t="s">
        <v>553</v>
      </c>
    </row>
    <row r="1583" spans="1:10">
      <c r="A1583" s="155">
        <v>59</v>
      </c>
      <c r="B1583" s="167">
        <v>26206</v>
      </c>
      <c r="C1583" s="167" t="str">
        <f t="shared" si="25"/>
        <v>26206N05</v>
      </c>
      <c r="D1583" s="158" t="s">
        <v>3296</v>
      </c>
      <c r="E1583" s="157">
        <v>45</v>
      </c>
      <c r="F1583" s="157">
        <v>0</v>
      </c>
      <c r="G1583" s="157" t="s">
        <v>1626</v>
      </c>
      <c r="H1583" s="158" t="s">
        <v>693</v>
      </c>
      <c r="I1583" s="159" t="s">
        <v>1638</v>
      </c>
      <c r="J1583" s="160" t="s">
        <v>553</v>
      </c>
    </row>
    <row r="1584" spans="1:10">
      <c r="A1584" s="155">
        <v>63</v>
      </c>
      <c r="B1584" s="167">
        <v>26206</v>
      </c>
      <c r="C1584" s="167" t="str">
        <f t="shared" si="25"/>
        <v>26206N06</v>
      </c>
      <c r="D1584" s="158" t="s">
        <v>3297</v>
      </c>
      <c r="E1584" s="157">
        <v>45</v>
      </c>
      <c r="F1584" s="157">
        <v>0</v>
      </c>
      <c r="G1584" s="157" t="s">
        <v>1626</v>
      </c>
      <c r="H1584" s="158" t="s">
        <v>693</v>
      </c>
      <c r="I1584" s="159" t="s">
        <v>1638</v>
      </c>
      <c r="J1584" s="160" t="s">
        <v>553</v>
      </c>
    </row>
    <row r="1585" spans="1:10" ht="25.5">
      <c r="A1585" s="155">
        <v>66</v>
      </c>
      <c r="B1585" s="167">
        <v>26251</v>
      </c>
      <c r="C1585" s="167" t="str">
        <f t="shared" si="25"/>
        <v>26251N01</v>
      </c>
      <c r="D1585" s="158" t="s">
        <v>3298</v>
      </c>
      <c r="E1585" s="157">
        <v>20</v>
      </c>
      <c r="F1585" s="157">
        <v>0</v>
      </c>
      <c r="G1585" s="157" t="s">
        <v>1626</v>
      </c>
      <c r="H1585" s="158" t="s">
        <v>615</v>
      </c>
      <c r="I1585" s="159" t="s">
        <v>3299</v>
      </c>
      <c r="J1585" s="160" t="s">
        <v>334</v>
      </c>
    </row>
    <row r="1586" spans="1:10" ht="25.5">
      <c r="A1586" s="155">
        <v>68</v>
      </c>
      <c r="B1586" s="167">
        <v>26265</v>
      </c>
      <c r="C1586" s="167" t="str">
        <f t="shared" si="25"/>
        <v>26265N01</v>
      </c>
      <c r="D1586" s="158" t="s">
        <v>3300</v>
      </c>
      <c r="E1586" s="157">
        <v>40</v>
      </c>
      <c r="F1586" s="157">
        <v>0</v>
      </c>
      <c r="G1586" s="157" t="s">
        <v>1626</v>
      </c>
      <c r="H1586" s="158" t="s">
        <v>3301</v>
      </c>
      <c r="I1586" s="159" t="s">
        <v>1638</v>
      </c>
      <c r="J1586" s="160" t="s">
        <v>553</v>
      </c>
    </row>
    <row r="1587" spans="1:10" ht="25.5">
      <c r="A1587" s="155">
        <v>72</v>
      </c>
      <c r="B1587" s="167">
        <v>26265</v>
      </c>
      <c r="C1587" s="167" t="str">
        <f t="shared" si="25"/>
        <v>26265N02</v>
      </c>
      <c r="D1587" s="158" t="s">
        <v>3302</v>
      </c>
      <c r="E1587" s="157">
        <v>40</v>
      </c>
      <c r="F1587" s="157">
        <v>0</v>
      </c>
      <c r="G1587" s="157" t="s">
        <v>1626</v>
      </c>
      <c r="H1587" s="158" t="s">
        <v>3301</v>
      </c>
      <c r="I1587" s="159" t="s">
        <v>1638</v>
      </c>
      <c r="J1587" s="160" t="s">
        <v>553</v>
      </c>
    </row>
    <row r="1588" spans="1:10" ht="25.5">
      <c r="A1588" s="155">
        <v>75</v>
      </c>
      <c r="B1588" s="167">
        <v>26265</v>
      </c>
      <c r="C1588" s="167" t="str">
        <f t="shared" si="25"/>
        <v>26265N03</v>
      </c>
      <c r="D1588" s="158" t="s">
        <v>3303</v>
      </c>
      <c r="E1588" s="157">
        <v>40</v>
      </c>
      <c r="F1588" s="157">
        <v>0</v>
      </c>
      <c r="G1588" s="157" t="s">
        <v>1626</v>
      </c>
      <c r="H1588" s="158" t="s">
        <v>3301</v>
      </c>
      <c r="I1588" s="159" t="s">
        <v>1638</v>
      </c>
      <c r="J1588" s="160" t="s">
        <v>553</v>
      </c>
    </row>
    <row r="1589" spans="1:10" ht="25.5">
      <c r="A1589" s="155">
        <v>79</v>
      </c>
      <c r="B1589" s="167">
        <v>26248</v>
      </c>
      <c r="C1589" s="167" t="str">
        <f t="shared" si="25"/>
        <v>26248N01</v>
      </c>
      <c r="D1589" s="158" t="s">
        <v>3304</v>
      </c>
      <c r="E1589" s="157">
        <v>45</v>
      </c>
      <c r="F1589" s="157">
        <v>0</v>
      </c>
      <c r="G1589" s="157" t="s">
        <v>1626</v>
      </c>
      <c r="H1589" s="158" t="s">
        <v>3301</v>
      </c>
      <c r="I1589" s="159" t="s">
        <v>1638</v>
      </c>
      <c r="J1589" s="160" t="s">
        <v>553</v>
      </c>
    </row>
    <row r="1590" spans="1:10" ht="25.5">
      <c r="A1590" s="155">
        <v>83</v>
      </c>
      <c r="B1590" s="167">
        <v>26248</v>
      </c>
      <c r="C1590" s="167" t="str">
        <f t="shared" si="25"/>
        <v>26248N02</v>
      </c>
      <c r="D1590" s="158" t="s">
        <v>3305</v>
      </c>
      <c r="E1590" s="157">
        <v>45</v>
      </c>
      <c r="F1590" s="157">
        <v>0</v>
      </c>
      <c r="G1590" s="157" t="s">
        <v>1626</v>
      </c>
      <c r="H1590" s="158" t="s">
        <v>3301</v>
      </c>
      <c r="I1590" s="159" t="s">
        <v>1638</v>
      </c>
      <c r="J1590" s="160" t="s">
        <v>553</v>
      </c>
    </row>
    <row r="1591" spans="1:10" ht="25.5">
      <c r="A1591" s="155">
        <v>87</v>
      </c>
      <c r="B1591" s="167">
        <v>26248</v>
      </c>
      <c r="C1591" s="167" t="str">
        <f t="shared" si="25"/>
        <v>26248N03</v>
      </c>
      <c r="D1591" s="158" t="s">
        <v>3306</v>
      </c>
      <c r="E1591" s="157">
        <v>45</v>
      </c>
      <c r="F1591" s="157">
        <v>0</v>
      </c>
      <c r="G1591" s="157" t="s">
        <v>1626</v>
      </c>
      <c r="H1591" s="158" t="s">
        <v>3301</v>
      </c>
      <c r="I1591" s="159" t="s">
        <v>1638</v>
      </c>
      <c r="J1591" s="160" t="s">
        <v>553</v>
      </c>
    </row>
    <row r="1592" spans="1:10">
      <c r="A1592" s="155">
        <v>90</v>
      </c>
      <c r="B1592" s="167">
        <v>26152</v>
      </c>
      <c r="C1592" s="167" t="str">
        <f t="shared" si="25"/>
        <v>26152N01</v>
      </c>
      <c r="D1592" s="158" t="s">
        <v>3307</v>
      </c>
      <c r="E1592" s="157">
        <v>35</v>
      </c>
      <c r="F1592" s="157">
        <v>0</v>
      </c>
      <c r="G1592" s="157" t="s">
        <v>1626</v>
      </c>
      <c r="H1592" s="158" t="s">
        <v>623</v>
      </c>
      <c r="I1592" s="159" t="s">
        <v>1627</v>
      </c>
      <c r="J1592" s="160" t="s">
        <v>334</v>
      </c>
    </row>
    <row r="1593" spans="1:10">
      <c r="A1593" s="155">
        <v>91</v>
      </c>
      <c r="B1593" s="167">
        <v>26152</v>
      </c>
      <c r="C1593" s="167" t="str">
        <f t="shared" si="25"/>
        <v>26152N02</v>
      </c>
      <c r="D1593" s="158" t="s">
        <v>3308</v>
      </c>
      <c r="E1593" s="157">
        <v>35</v>
      </c>
      <c r="F1593" s="157">
        <v>0</v>
      </c>
      <c r="G1593" s="157" t="s">
        <v>1626</v>
      </c>
      <c r="H1593" s="158" t="s">
        <v>623</v>
      </c>
      <c r="I1593" s="159" t="s">
        <v>1627</v>
      </c>
      <c r="J1593" s="160" t="s">
        <v>334</v>
      </c>
    </row>
    <row r="1594" spans="1:10">
      <c r="A1594" s="155">
        <v>92</v>
      </c>
      <c r="B1594" s="167">
        <v>26153</v>
      </c>
      <c r="C1594" s="167" t="str">
        <f t="shared" si="25"/>
        <v>26153N01</v>
      </c>
      <c r="D1594" s="158" t="s">
        <v>3309</v>
      </c>
      <c r="E1594" s="157">
        <v>35</v>
      </c>
      <c r="F1594" s="157">
        <v>0</v>
      </c>
      <c r="G1594" s="157" t="s">
        <v>1626</v>
      </c>
      <c r="H1594" s="158" t="s">
        <v>623</v>
      </c>
      <c r="I1594" s="159" t="s">
        <v>1627</v>
      </c>
      <c r="J1594" s="160" t="s">
        <v>334</v>
      </c>
    </row>
    <row r="1595" spans="1:10" ht="25.5">
      <c r="A1595" s="155">
        <v>93</v>
      </c>
      <c r="B1595" s="167">
        <v>26153</v>
      </c>
      <c r="C1595" s="167" t="str">
        <f t="shared" si="25"/>
        <v>26153N02</v>
      </c>
      <c r="D1595" s="158" t="s">
        <v>3310</v>
      </c>
      <c r="E1595" s="157">
        <v>35</v>
      </c>
      <c r="F1595" s="157">
        <v>0</v>
      </c>
      <c r="G1595" s="157" t="s">
        <v>1626</v>
      </c>
      <c r="H1595" s="158" t="s">
        <v>682</v>
      </c>
      <c r="I1595" s="159" t="s">
        <v>1627</v>
      </c>
      <c r="J1595" s="160" t="s">
        <v>334</v>
      </c>
    </row>
    <row r="1596" spans="1:10" ht="25.5">
      <c r="A1596" s="155">
        <v>94</v>
      </c>
      <c r="B1596" s="167">
        <v>26116</v>
      </c>
      <c r="C1596" s="167" t="str">
        <f t="shared" si="25"/>
        <v>26116N01</v>
      </c>
      <c r="D1596" s="158" t="s">
        <v>3311</v>
      </c>
      <c r="E1596" s="157">
        <v>35</v>
      </c>
      <c r="F1596" s="157">
        <v>0</v>
      </c>
      <c r="G1596" s="157" t="s">
        <v>1626</v>
      </c>
      <c r="H1596" s="158" t="s">
        <v>681</v>
      </c>
      <c r="I1596" s="159" t="s">
        <v>1627</v>
      </c>
      <c r="J1596" s="160" t="s">
        <v>451</v>
      </c>
    </row>
    <row r="1597" spans="1:10" ht="25.5">
      <c r="A1597" s="155">
        <v>95</v>
      </c>
      <c r="B1597" s="167">
        <v>26116</v>
      </c>
      <c r="C1597" s="167" t="str">
        <f t="shared" si="25"/>
        <v>26116N02</v>
      </c>
      <c r="D1597" s="158" t="s">
        <v>3312</v>
      </c>
      <c r="E1597" s="157">
        <v>35</v>
      </c>
      <c r="F1597" s="157">
        <v>0</v>
      </c>
      <c r="G1597" s="157" t="s">
        <v>1626</v>
      </c>
      <c r="H1597" s="158" t="s">
        <v>3313</v>
      </c>
      <c r="I1597" s="159" t="s">
        <v>1627</v>
      </c>
      <c r="J1597" s="160" t="s">
        <v>451</v>
      </c>
    </row>
    <row r="1598" spans="1:10">
      <c r="A1598" s="155">
        <v>96</v>
      </c>
      <c r="B1598" s="167">
        <v>26103</v>
      </c>
      <c r="C1598" s="167" t="str">
        <f t="shared" si="25"/>
        <v>26103N01</v>
      </c>
      <c r="D1598" s="158" t="s">
        <v>3314</v>
      </c>
      <c r="E1598" s="157">
        <v>55</v>
      </c>
      <c r="F1598" s="157">
        <v>0</v>
      </c>
      <c r="G1598" s="157" t="s">
        <v>1626</v>
      </c>
      <c r="H1598" s="158" t="s">
        <v>755</v>
      </c>
      <c r="I1598" s="159" t="s">
        <v>1627</v>
      </c>
      <c r="J1598" s="160" t="s">
        <v>553</v>
      </c>
    </row>
    <row r="1599" spans="1:10">
      <c r="A1599" s="155">
        <v>97</v>
      </c>
      <c r="B1599" s="167">
        <v>26103</v>
      </c>
      <c r="C1599" s="167" t="str">
        <f t="shared" si="25"/>
        <v>26103N02</v>
      </c>
      <c r="D1599" s="158" t="s">
        <v>3315</v>
      </c>
      <c r="E1599" s="157">
        <v>55</v>
      </c>
      <c r="F1599" s="157">
        <v>0</v>
      </c>
      <c r="G1599" s="157" t="s">
        <v>1626</v>
      </c>
      <c r="H1599" s="158" t="s">
        <v>755</v>
      </c>
      <c r="I1599" s="159" t="s">
        <v>1627</v>
      </c>
      <c r="J1599" s="160" t="s">
        <v>553</v>
      </c>
    </row>
    <row r="1600" spans="1:10" ht="25.5">
      <c r="A1600" s="155">
        <v>98</v>
      </c>
      <c r="B1600" s="167">
        <v>26101</v>
      </c>
      <c r="C1600" s="167" t="str">
        <f t="shared" si="25"/>
        <v>26101N01</v>
      </c>
      <c r="D1600" s="158" t="s">
        <v>3316</v>
      </c>
      <c r="E1600" s="157">
        <v>50</v>
      </c>
      <c r="F1600" s="157">
        <v>0</v>
      </c>
      <c r="G1600" s="157" t="s">
        <v>1626</v>
      </c>
      <c r="H1600" s="158" t="s">
        <v>3317</v>
      </c>
      <c r="I1600" s="159" t="s">
        <v>1627</v>
      </c>
      <c r="J1600" s="160" t="s">
        <v>451</v>
      </c>
    </row>
    <row r="1601" spans="1:10" ht="25.5">
      <c r="A1601" s="155">
        <v>99</v>
      </c>
      <c r="B1601" s="167">
        <v>26101</v>
      </c>
      <c r="C1601" s="167" t="str">
        <f t="shared" si="25"/>
        <v>26101N02</v>
      </c>
      <c r="D1601" s="158" t="s">
        <v>3318</v>
      </c>
      <c r="E1601" s="157">
        <v>50</v>
      </c>
      <c r="F1601" s="157">
        <v>0</v>
      </c>
      <c r="G1601" s="157" t="s">
        <v>1626</v>
      </c>
      <c r="H1601" s="158" t="s">
        <v>789</v>
      </c>
      <c r="I1601" s="159" t="s">
        <v>1627</v>
      </c>
      <c r="J1601" s="160" t="s">
        <v>451</v>
      </c>
    </row>
    <row r="1602" spans="1:10" ht="25.5">
      <c r="A1602" s="155">
        <v>100</v>
      </c>
      <c r="B1602" s="167">
        <v>26101</v>
      </c>
      <c r="C1602" s="167" t="str">
        <f t="shared" si="25"/>
        <v>26101N03</v>
      </c>
      <c r="D1602" s="158" t="s">
        <v>3319</v>
      </c>
      <c r="E1602" s="157">
        <v>55</v>
      </c>
      <c r="F1602" s="157">
        <v>0</v>
      </c>
      <c r="G1602" s="157" t="s">
        <v>1626</v>
      </c>
      <c r="H1602" s="158" t="s">
        <v>3317</v>
      </c>
      <c r="I1602" s="159" t="s">
        <v>1627</v>
      </c>
      <c r="J1602" s="160" t="s">
        <v>553</v>
      </c>
    </row>
    <row r="1603" spans="1:10" ht="25.5">
      <c r="A1603" s="155">
        <v>101</v>
      </c>
      <c r="B1603" s="167">
        <v>26101</v>
      </c>
      <c r="C1603" s="167" t="str">
        <f t="shared" si="25"/>
        <v>26101N04</v>
      </c>
      <c r="D1603" s="158" t="s">
        <v>3320</v>
      </c>
      <c r="E1603" s="157">
        <v>55</v>
      </c>
      <c r="F1603" s="157">
        <v>0</v>
      </c>
      <c r="G1603" s="157" t="s">
        <v>1626</v>
      </c>
      <c r="H1603" s="158" t="s">
        <v>3317</v>
      </c>
      <c r="I1603" s="159" t="s">
        <v>1627</v>
      </c>
      <c r="J1603" s="160" t="s">
        <v>553</v>
      </c>
    </row>
    <row r="1604" spans="1:10" ht="25.5">
      <c r="A1604" s="155">
        <v>102</v>
      </c>
      <c r="B1604" s="167">
        <v>26101</v>
      </c>
      <c r="C1604" s="167" t="str">
        <f t="shared" si="25"/>
        <v>26101N05</v>
      </c>
      <c r="D1604" s="158" t="s">
        <v>3321</v>
      </c>
      <c r="E1604" s="157">
        <v>55</v>
      </c>
      <c r="F1604" s="157">
        <v>0</v>
      </c>
      <c r="G1604" s="157" t="s">
        <v>1626</v>
      </c>
      <c r="H1604" s="158" t="s">
        <v>3317</v>
      </c>
      <c r="I1604" s="159" t="s">
        <v>1627</v>
      </c>
      <c r="J1604" s="160" t="s">
        <v>553</v>
      </c>
    </row>
    <row r="1605" spans="1:10" ht="25.5">
      <c r="A1605" s="155">
        <v>103</v>
      </c>
      <c r="B1605" s="167">
        <v>26101</v>
      </c>
      <c r="C1605" s="167" t="str">
        <f t="shared" si="25"/>
        <v>26101N06</v>
      </c>
      <c r="D1605" s="158" t="s">
        <v>3322</v>
      </c>
      <c r="E1605" s="157">
        <v>55</v>
      </c>
      <c r="F1605" s="157">
        <v>0</v>
      </c>
      <c r="G1605" s="157" t="s">
        <v>1626</v>
      </c>
      <c r="H1605" s="158" t="s">
        <v>790</v>
      </c>
      <c r="I1605" s="159" t="s">
        <v>1627</v>
      </c>
      <c r="J1605" s="160" t="s">
        <v>553</v>
      </c>
    </row>
    <row r="1606" spans="1:10" ht="25.5">
      <c r="A1606" s="162">
        <v>104</v>
      </c>
      <c r="B1606" s="169">
        <v>26101</v>
      </c>
      <c r="C1606" s="167" t="str">
        <f t="shared" si="25"/>
        <v>26101N07</v>
      </c>
      <c r="D1606" s="166" t="s">
        <v>3323</v>
      </c>
      <c r="E1606" s="163">
        <v>50</v>
      </c>
      <c r="F1606" s="163">
        <v>0</v>
      </c>
      <c r="G1606" s="163" t="s">
        <v>1626</v>
      </c>
      <c r="H1606" s="158" t="s">
        <v>791</v>
      </c>
      <c r="I1606" s="159" t="s">
        <v>1705</v>
      </c>
      <c r="J1606" s="160" t="s">
        <v>3346</v>
      </c>
    </row>
    <row r="1607" spans="1:10" ht="25.5">
      <c r="A1607" s="162">
        <v>105</v>
      </c>
      <c r="B1607" s="169">
        <v>26101</v>
      </c>
      <c r="C1607" s="167" t="str">
        <f t="shared" si="25"/>
        <v>26101N08</v>
      </c>
      <c r="D1607" s="166" t="s">
        <v>3324</v>
      </c>
      <c r="E1607" s="163">
        <v>50</v>
      </c>
      <c r="F1607" s="163">
        <v>0</v>
      </c>
      <c r="G1607" s="163" t="s">
        <v>1626</v>
      </c>
      <c r="H1607" s="158" t="s">
        <v>791</v>
      </c>
      <c r="I1607" s="159" t="s">
        <v>1705</v>
      </c>
      <c r="J1607" s="160" t="s">
        <v>3346</v>
      </c>
    </row>
    <row r="1608" spans="1:10" ht="25.5">
      <c r="A1608" s="162">
        <v>106</v>
      </c>
      <c r="B1608" s="169">
        <v>26101</v>
      </c>
      <c r="C1608" s="167" t="str">
        <f t="shared" si="25"/>
        <v>26101N09</v>
      </c>
      <c r="D1608" s="166" t="s">
        <v>3325</v>
      </c>
      <c r="E1608" s="163">
        <v>50</v>
      </c>
      <c r="F1608" s="163">
        <v>0</v>
      </c>
      <c r="G1608" s="163" t="s">
        <v>1626</v>
      </c>
      <c r="H1608" s="158" t="s">
        <v>791</v>
      </c>
      <c r="I1608" s="159" t="s">
        <v>1705</v>
      </c>
      <c r="J1608" s="160" t="s">
        <v>3346</v>
      </c>
    </row>
    <row r="1609" spans="1:10" ht="25.5">
      <c r="A1609" s="162">
        <v>107</v>
      </c>
      <c r="B1609" s="169">
        <v>26101</v>
      </c>
      <c r="C1609" s="167" t="str">
        <f t="shared" si="25"/>
        <v>26101N10</v>
      </c>
      <c r="D1609" s="166" t="s">
        <v>3326</v>
      </c>
      <c r="E1609" s="163">
        <v>50</v>
      </c>
      <c r="F1609" s="163">
        <v>0</v>
      </c>
      <c r="G1609" s="163" t="s">
        <v>1626</v>
      </c>
      <c r="H1609" s="158" t="s">
        <v>790</v>
      </c>
      <c r="I1609" s="159" t="s">
        <v>1705</v>
      </c>
      <c r="J1609" s="160" t="s">
        <v>3346</v>
      </c>
    </row>
    <row r="1610" spans="1:10" ht="25.5">
      <c r="A1610" s="162">
        <v>108</v>
      </c>
      <c r="B1610" s="169">
        <v>26101</v>
      </c>
      <c r="C1610" s="167" t="str">
        <f t="shared" si="25"/>
        <v>26101N11</v>
      </c>
      <c r="D1610" s="166" t="s">
        <v>3327</v>
      </c>
      <c r="E1610" s="163">
        <v>50</v>
      </c>
      <c r="F1610" s="163">
        <v>0</v>
      </c>
      <c r="G1610" s="163" t="s">
        <v>1626</v>
      </c>
      <c r="H1610" s="158" t="s">
        <v>790</v>
      </c>
      <c r="I1610" s="159" t="s">
        <v>1705</v>
      </c>
      <c r="J1610" s="160" t="s">
        <v>3346</v>
      </c>
    </row>
    <row r="1611" spans="1:10" ht="25.5">
      <c r="A1611" s="162">
        <v>109</v>
      </c>
      <c r="B1611" s="169">
        <v>26101</v>
      </c>
      <c r="C1611" s="167" t="str">
        <f t="shared" si="25"/>
        <v>26101N12</v>
      </c>
      <c r="D1611" s="166" t="s">
        <v>3328</v>
      </c>
      <c r="E1611" s="163">
        <v>50</v>
      </c>
      <c r="F1611" s="163">
        <v>0</v>
      </c>
      <c r="G1611" s="163" t="s">
        <v>1626</v>
      </c>
      <c r="H1611" s="158" t="s">
        <v>3313</v>
      </c>
      <c r="I1611" s="159" t="s">
        <v>1705</v>
      </c>
      <c r="J1611" s="160" t="s">
        <v>3346</v>
      </c>
    </row>
    <row r="1612" spans="1:10" ht="25.5">
      <c r="A1612" s="162">
        <v>110</v>
      </c>
      <c r="B1612" s="169">
        <v>26101</v>
      </c>
      <c r="C1612" s="167" t="str">
        <f t="shared" si="25"/>
        <v>26101N13</v>
      </c>
      <c r="D1612" s="166" t="s">
        <v>3329</v>
      </c>
      <c r="E1612" s="163">
        <v>50</v>
      </c>
      <c r="F1612" s="163">
        <v>0</v>
      </c>
      <c r="G1612" s="163" t="s">
        <v>1626</v>
      </c>
      <c r="H1612" s="158" t="s">
        <v>3313</v>
      </c>
      <c r="I1612" s="159" t="s">
        <v>1705</v>
      </c>
      <c r="J1612" s="160" t="s">
        <v>3346</v>
      </c>
    </row>
    <row r="1613" spans="1:10" ht="25.5">
      <c r="A1613" s="162">
        <v>111</v>
      </c>
      <c r="B1613" s="169">
        <v>26101</v>
      </c>
      <c r="C1613" s="167" t="str">
        <f t="shared" si="25"/>
        <v>26101N14</v>
      </c>
      <c r="D1613" s="166" t="s">
        <v>3330</v>
      </c>
      <c r="E1613" s="163">
        <v>50</v>
      </c>
      <c r="F1613" s="163">
        <v>0</v>
      </c>
      <c r="G1613" s="163" t="s">
        <v>1626</v>
      </c>
      <c r="H1613" s="158" t="s">
        <v>3313</v>
      </c>
      <c r="I1613" s="159" t="s">
        <v>1705</v>
      </c>
      <c r="J1613" s="160" t="s">
        <v>3346</v>
      </c>
    </row>
    <row r="1614" spans="1:10" ht="25.5">
      <c r="A1614" s="162">
        <v>112</v>
      </c>
      <c r="B1614" s="169">
        <v>26101</v>
      </c>
      <c r="C1614" s="167" t="str">
        <f t="shared" si="25"/>
        <v>26101N16</v>
      </c>
      <c r="D1614" s="166" t="s">
        <v>3331</v>
      </c>
      <c r="E1614" s="163">
        <v>50</v>
      </c>
      <c r="F1614" s="163">
        <v>0</v>
      </c>
      <c r="G1614" s="163" t="s">
        <v>1626</v>
      </c>
      <c r="H1614" s="158" t="s">
        <v>789</v>
      </c>
      <c r="I1614" s="159" t="s">
        <v>1705</v>
      </c>
      <c r="J1614" s="160" t="s">
        <v>3346</v>
      </c>
    </row>
    <row r="1615" spans="1:10" ht="25.5">
      <c r="A1615" s="162">
        <v>113</v>
      </c>
      <c r="B1615" s="169">
        <v>26101</v>
      </c>
      <c r="C1615" s="167" t="str">
        <f t="shared" si="25"/>
        <v>26101N18</v>
      </c>
      <c r="D1615" s="166" t="s">
        <v>3332</v>
      </c>
      <c r="E1615" s="163">
        <v>50</v>
      </c>
      <c r="F1615" s="163">
        <v>0</v>
      </c>
      <c r="G1615" s="163" t="s">
        <v>1626</v>
      </c>
      <c r="H1615" s="158" t="s">
        <v>3317</v>
      </c>
      <c r="I1615" s="159" t="s">
        <v>1705</v>
      </c>
      <c r="J1615" s="160" t="s">
        <v>3346</v>
      </c>
    </row>
    <row r="1616" spans="1:10" ht="25.5">
      <c r="A1616" s="162">
        <v>114</v>
      </c>
      <c r="B1616" s="169">
        <v>26101</v>
      </c>
      <c r="C1616" s="167" t="str">
        <f t="shared" si="25"/>
        <v>26101N22</v>
      </c>
      <c r="D1616" s="166" t="s">
        <v>3333</v>
      </c>
      <c r="E1616" s="163">
        <v>50</v>
      </c>
      <c r="F1616" s="163">
        <v>0</v>
      </c>
      <c r="G1616" s="163" t="s">
        <v>1626</v>
      </c>
      <c r="H1616" s="158" t="s">
        <v>3313</v>
      </c>
      <c r="I1616" s="159" t="s">
        <v>1705</v>
      </c>
      <c r="J1616" s="160" t="s">
        <v>3346</v>
      </c>
    </row>
    <row r="1617" spans="1:10" ht="25.5">
      <c r="A1617" s="162">
        <v>115</v>
      </c>
      <c r="B1617" s="169">
        <v>26101</v>
      </c>
      <c r="C1617" s="167" t="str">
        <f t="shared" si="25"/>
        <v>26101N23</v>
      </c>
      <c r="D1617" s="166" t="s">
        <v>3334</v>
      </c>
      <c r="E1617" s="163">
        <v>50</v>
      </c>
      <c r="F1617" s="163">
        <v>0</v>
      </c>
      <c r="G1617" s="163" t="s">
        <v>1626</v>
      </c>
      <c r="H1617" s="158" t="s">
        <v>616</v>
      </c>
      <c r="I1617" s="159" t="s">
        <v>1705</v>
      </c>
      <c r="J1617" s="160" t="s">
        <v>3346</v>
      </c>
    </row>
    <row r="1618" spans="1:10" ht="25.5">
      <c r="A1618" s="162">
        <v>116</v>
      </c>
      <c r="B1618" s="169">
        <v>26101</v>
      </c>
      <c r="C1618" s="167" t="str">
        <f t="shared" si="25"/>
        <v>26101N24</v>
      </c>
      <c r="D1618" s="166" t="s">
        <v>3335</v>
      </c>
      <c r="E1618" s="163">
        <v>50</v>
      </c>
      <c r="F1618" s="163">
        <v>0</v>
      </c>
      <c r="G1618" s="163" t="s">
        <v>1626</v>
      </c>
      <c r="H1618" s="158" t="s">
        <v>616</v>
      </c>
      <c r="I1618" s="159" t="s">
        <v>1705</v>
      </c>
      <c r="J1618" s="160" t="s">
        <v>3346</v>
      </c>
    </row>
    <row r="1619" spans="1:10" ht="25.5">
      <c r="A1619" s="155">
        <v>117</v>
      </c>
      <c r="B1619" s="167">
        <v>26140</v>
      </c>
      <c r="C1619" s="167" t="str">
        <f t="shared" ref="C1619:C1627" si="26">B1619&amp;LEFT(RIGHT(D1619,4),3)</f>
        <v>26140N01</v>
      </c>
      <c r="D1619" s="158" t="s">
        <v>3336</v>
      </c>
      <c r="E1619" s="157">
        <v>35</v>
      </c>
      <c r="F1619" s="157">
        <v>0</v>
      </c>
      <c r="G1619" s="157" t="s">
        <v>1626</v>
      </c>
      <c r="H1619" s="158" t="s">
        <v>793</v>
      </c>
      <c r="I1619" s="159" t="s">
        <v>1627</v>
      </c>
      <c r="J1619" s="160" t="s">
        <v>451</v>
      </c>
    </row>
    <row r="1620" spans="1:10" ht="25.5">
      <c r="A1620" s="155">
        <v>118</v>
      </c>
      <c r="B1620" s="167">
        <v>26140</v>
      </c>
      <c r="C1620" s="167" t="str">
        <f t="shared" si="26"/>
        <v>26140N02</v>
      </c>
      <c r="D1620" s="158" t="s">
        <v>3337</v>
      </c>
      <c r="E1620" s="157">
        <v>35</v>
      </c>
      <c r="F1620" s="157">
        <v>0</v>
      </c>
      <c r="G1620" s="157" t="s">
        <v>1626</v>
      </c>
      <c r="H1620" s="158" t="s">
        <v>793</v>
      </c>
      <c r="I1620" s="159" t="s">
        <v>1627</v>
      </c>
      <c r="J1620" s="160" t="s">
        <v>451</v>
      </c>
    </row>
    <row r="1621" spans="1:10" ht="25.5">
      <c r="A1621" s="155">
        <v>119</v>
      </c>
      <c r="B1621" s="167">
        <v>26162</v>
      </c>
      <c r="C1621" s="167" t="str">
        <f t="shared" si="26"/>
        <v>26162N01</v>
      </c>
      <c r="D1621" s="158" t="s">
        <v>3338</v>
      </c>
      <c r="E1621" s="157">
        <v>45</v>
      </c>
      <c r="F1621" s="157">
        <v>0</v>
      </c>
      <c r="G1621" s="157" t="s">
        <v>1626</v>
      </c>
      <c r="H1621" s="158" t="s">
        <v>792</v>
      </c>
      <c r="I1621" s="159" t="s">
        <v>1627</v>
      </c>
      <c r="J1621" s="160" t="s">
        <v>553</v>
      </c>
    </row>
    <row r="1622" spans="1:10" ht="25.5">
      <c r="A1622" s="155">
        <v>120</v>
      </c>
      <c r="B1622" s="167">
        <v>26162</v>
      </c>
      <c r="C1622" s="167" t="str">
        <f t="shared" si="26"/>
        <v>26162N03</v>
      </c>
      <c r="D1622" s="158" t="s">
        <v>3339</v>
      </c>
      <c r="E1622" s="157">
        <v>45</v>
      </c>
      <c r="F1622" s="157">
        <v>0</v>
      </c>
      <c r="G1622" s="157" t="s">
        <v>1626</v>
      </c>
      <c r="H1622" s="158" t="s">
        <v>792</v>
      </c>
      <c r="I1622" s="159" t="s">
        <v>1627</v>
      </c>
      <c r="J1622" s="160" t="s">
        <v>553</v>
      </c>
    </row>
    <row r="1623" spans="1:10" ht="25.5">
      <c r="A1623" s="155">
        <v>121</v>
      </c>
      <c r="B1623" s="167">
        <v>26246</v>
      </c>
      <c r="C1623" s="167" t="str">
        <f t="shared" si="26"/>
        <v>26246N01</v>
      </c>
      <c r="D1623" s="158" t="s">
        <v>3340</v>
      </c>
      <c r="E1623" s="157">
        <v>40</v>
      </c>
      <c r="F1623" s="157">
        <v>0</v>
      </c>
      <c r="G1623" s="157" t="s">
        <v>1626</v>
      </c>
      <c r="H1623" s="158" t="s">
        <v>681</v>
      </c>
      <c r="I1623" s="159" t="s">
        <v>1627</v>
      </c>
      <c r="J1623" s="160" t="s">
        <v>451</v>
      </c>
    </row>
    <row r="1624" spans="1:10" ht="25.5">
      <c r="A1624" s="155">
        <v>122</v>
      </c>
      <c r="B1624" s="167">
        <v>26125</v>
      </c>
      <c r="C1624" s="167" t="str">
        <f t="shared" si="26"/>
        <v>26125N01</v>
      </c>
      <c r="D1624" s="158" t="s">
        <v>3341</v>
      </c>
      <c r="E1624" s="157">
        <v>35</v>
      </c>
      <c r="F1624" s="157">
        <v>0</v>
      </c>
      <c r="G1624" s="157" t="s">
        <v>1626</v>
      </c>
      <c r="H1624" s="158" t="s">
        <v>832</v>
      </c>
      <c r="I1624" s="159" t="s">
        <v>2724</v>
      </c>
      <c r="J1624" s="160" t="s">
        <v>451</v>
      </c>
    </row>
    <row r="1625" spans="1:10" ht="25.5">
      <c r="A1625" s="155">
        <v>125</v>
      </c>
      <c r="B1625" s="167">
        <v>26125</v>
      </c>
      <c r="C1625" s="167" t="str">
        <f t="shared" si="26"/>
        <v>26125N02</v>
      </c>
      <c r="D1625" s="158" t="s">
        <v>3342</v>
      </c>
      <c r="E1625" s="157">
        <v>35</v>
      </c>
      <c r="F1625" s="157">
        <v>0</v>
      </c>
      <c r="G1625" s="157" t="s">
        <v>1626</v>
      </c>
      <c r="H1625" s="158" t="s">
        <v>832</v>
      </c>
      <c r="I1625" s="159" t="s">
        <v>2724</v>
      </c>
      <c r="J1625" s="160" t="s">
        <v>451</v>
      </c>
    </row>
    <row r="1626" spans="1:10" ht="25.5">
      <c r="A1626" s="155">
        <v>128</v>
      </c>
      <c r="B1626" s="167">
        <v>26155</v>
      </c>
      <c r="C1626" s="167" t="str">
        <f t="shared" si="26"/>
        <v>26155N01</v>
      </c>
      <c r="D1626" s="158" t="s">
        <v>3343</v>
      </c>
      <c r="E1626" s="157">
        <v>45</v>
      </c>
      <c r="F1626" s="157">
        <v>0</v>
      </c>
      <c r="G1626" s="157" t="s">
        <v>1626</v>
      </c>
      <c r="H1626" s="158" t="s">
        <v>616</v>
      </c>
      <c r="I1626" s="159" t="s">
        <v>1627</v>
      </c>
      <c r="J1626" s="160" t="s">
        <v>451</v>
      </c>
    </row>
    <row r="1627" spans="1:10" ht="25.5">
      <c r="A1627" s="155">
        <v>129</v>
      </c>
      <c r="B1627" s="167">
        <v>26145</v>
      </c>
      <c r="C1627" s="167" t="str">
        <f t="shared" si="26"/>
        <v>26145N01</v>
      </c>
      <c r="D1627" s="158" t="s">
        <v>3344</v>
      </c>
      <c r="E1627" s="157">
        <v>35</v>
      </c>
      <c r="F1627" s="157">
        <v>0</v>
      </c>
      <c r="G1627" s="157" t="s">
        <v>1626</v>
      </c>
      <c r="H1627" s="158" t="s">
        <v>682</v>
      </c>
      <c r="I1627" s="159" t="s">
        <v>1644</v>
      </c>
      <c r="J1627" s="160" t="s">
        <v>451</v>
      </c>
    </row>
  </sheetData>
  <autoFilter ref="A1:D1511"/>
  <conditionalFormatting sqref="B321">
    <cfRule type="cellIs" dxfId="1" priority="3" stopIfTrue="1" operator="equal">
      <formula>28302</formula>
    </cfRule>
  </conditionalFormatting>
  <conditionalFormatting sqref="A1:A1048576">
    <cfRule type="cellIs" dxfId="0" priority="1" stopIfTrue="1" operator="equal">
      <formula>28301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19"/>
  <sheetViews>
    <sheetView topLeftCell="A370" zoomScale="115" zoomScaleNormal="115" workbookViewId="0">
      <selection activeCell="C375" sqref="C375"/>
    </sheetView>
  </sheetViews>
  <sheetFormatPr defaultRowHeight="15"/>
  <cols>
    <col min="3" max="3" width="52.5703125" bestFit="1" customWidth="1"/>
  </cols>
  <sheetData>
    <row r="1" spans="1:3">
      <c r="A1" s="318">
        <v>11103</v>
      </c>
      <c r="B1" s="305">
        <v>1</v>
      </c>
      <c r="C1" t="str">
        <f>VLOOKUP(A1,'Xep lich'!A:B,2,0)</f>
        <v>An toàn lao động HH</v>
      </c>
    </row>
    <row r="2" spans="1:3">
      <c r="A2" s="319">
        <v>11110</v>
      </c>
      <c r="B2" s="306">
        <v>19</v>
      </c>
      <c r="C2" t="str">
        <f>VLOOKUP(A2,'Xep lich'!A:B,2,0)</f>
        <v>Đại cương hàng hải</v>
      </c>
    </row>
    <row r="3" spans="1:3">
      <c r="A3" s="320">
        <v>11114</v>
      </c>
      <c r="B3" s="307">
        <v>20</v>
      </c>
      <c r="C3" t="str">
        <f>VLOOKUP(A3,'Xep lich'!A:B,2,0)</f>
        <v>Tin học hàng hải</v>
      </c>
    </row>
    <row r="4" spans="1:3">
      <c r="A4" s="318">
        <v>11115</v>
      </c>
      <c r="B4" s="305">
        <v>2</v>
      </c>
      <c r="C4" t="str">
        <f>VLOOKUP(A4,'Xep lich'!A:B,2,0)</f>
        <v>Đại cương về tàu biển</v>
      </c>
    </row>
    <row r="5" spans="1:3">
      <c r="A5" s="321">
        <v>11122</v>
      </c>
      <c r="B5" s="308">
        <v>10</v>
      </c>
      <c r="C5" t="str">
        <f>VLOOKUP(A5,'Xep lich'!A:B,2,0)</f>
        <v>Tự động điều khiển tàu thủy</v>
      </c>
    </row>
    <row r="6" spans="1:3">
      <c r="A6" s="320">
        <v>11124</v>
      </c>
      <c r="B6" s="307">
        <v>21</v>
      </c>
      <c r="C6" t="str">
        <f>VLOOKUP(A6,'Xep lich'!A:B,2,0)</f>
        <v>Ổn định tàu</v>
      </c>
    </row>
    <row r="7" spans="1:3">
      <c r="A7" s="320">
        <v>11218</v>
      </c>
      <c r="B7" s="307">
        <v>22</v>
      </c>
      <c r="C7" t="str">
        <f>VLOOKUP(A7,'Xep lich'!A:B,2,0)</f>
        <v>Nghiệp vụ khai thác tàu container</v>
      </c>
    </row>
    <row r="8" spans="1:3">
      <c r="A8" s="321">
        <v>11232</v>
      </c>
      <c r="B8" s="308">
        <v>11</v>
      </c>
      <c r="C8" t="str">
        <f>VLOOKUP(A8,'Xep lich'!A:B,2,0)</f>
        <v>Địa văn hàng hải 2</v>
      </c>
    </row>
    <row r="9" spans="1:3">
      <c r="A9" s="321">
        <v>11233</v>
      </c>
      <c r="B9" s="308">
        <v>12</v>
      </c>
      <c r="C9" t="str">
        <f>VLOOKUP(A9,'Xep lich'!A:B,2,0)</f>
        <v>Thiên văn hàng hải</v>
      </c>
    </row>
    <row r="10" spans="1:3">
      <c r="A10" s="321">
        <v>11234</v>
      </c>
      <c r="B10" s="308">
        <v>10</v>
      </c>
      <c r="C10" t="str">
        <f>VLOOKUP(A10,'Xep lich'!A:B,2,0)</f>
        <v>Thông tin liên lạc hàng hải</v>
      </c>
    </row>
    <row r="11" spans="1:3">
      <c r="A11" s="320">
        <v>11236</v>
      </c>
      <c r="B11" s="307">
        <v>23</v>
      </c>
      <c r="C11" t="str">
        <f>VLOOKUP(A11,'Xep lich'!A:B,2,0)</f>
        <v>Máy điện hàng hải</v>
      </c>
    </row>
    <row r="12" spans="1:3">
      <c r="A12" s="320">
        <v>11244</v>
      </c>
      <c r="B12" s="306">
        <v>19</v>
      </c>
      <c r="C12" t="str">
        <f>VLOOKUP(A12,'Xep lich'!A:B,2,0)</f>
        <v>Thiết bị kỹ thuật hàng hải</v>
      </c>
    </row>
    <row r="13" spans="1:3">
      <c r="A13" s="322">
        <v>11401</v>
      </c>
      <c r="B13" s="305">
        <v>2</v>
      </c>
      <c r="C13" t="str">
        <f>VLOOKUP(A13,'Xep lich'!A:B,2,0)</f>
        <v>Pháp luật đại cương</v>
      </c>
    </row>
    <row r="14" spans="1:3">
      <c r="A14" s="318">
        <v>11402</v>
      </c>
      <c r="B14" s="305">
        <v>8</v>
      </c>
      <c r="C14" t="str">
        <f>VLOOKUP(A14,'Xep lich'!A:B,2,0)</f>
        <v>Luật biển</v>
      </c>
    </row>
    <row r="15" spans="1:3">
      <c r="A15" s="320">
        <v>11406</v>
      </c>
      <c r="B15" s="307">
        <v>20</v>
      </c>
      <c r="C15" t="str">
        <f>VLOOKUP(A15,'Xep lich'!A:B,2,0)</f>
        <v>Kinh tế khai thác thương vụ</v>
      </c>
    </row>
    <row r="16" spans="1:3">
      <c r="A16" s="320">
        <v>11413</v>
      </c>
      <c r="B16" s="306">
        <v>19</v>
      </c>
      <c r="C16" t="str">
        <f>VLOOKUP(A16,'Xep lich'!A:B,2,0)</f>
        <v>Các sự cố và tai nạn hàng hải</v>
      </c>
    </row>
    <row r="17" spans="1:4">
      <c r="A17" s="321">
        <v>11420</v>
      </c>
      <c r="B17" s="308">
        <v>10</v>
      </c>
      <c r="C17" t="str">
        <f>VLOOKUP(A17,'Xep lich'!A:B,2,0)</f>
        <v>Tập quán thương mại quốc tế</v>
      </c>
    </row>
    <row r="18" spans="1:4">
      <c r="A18" s="321">
        <v>11428</v>
      </c>
      <c r="B18" s="308">
        <v>11</v>
      </c>
      <c r="C18" t="str">
        <f>VLOOKUP(A18,'Xep lich'!A:B,2,0)</f>
        <v>Chính sách về biển và đại dương</v>
      </c>
    </row>
    <row r="19" spans="1:4">
      <c r="A19" s="318">
        <v>11431</v>
      </c>
      <c r="B19" s="305">
        <v>4</v>
      </c>
      <c r="C19" t="str">
        <f>VLOOKUP(A19,'Xep lich'!A:B,2,0)</f>
        <v>Luật hành chính Việt Nam</v>
      </c>
    </row>
    <row r="20" spans="1:4">
      <c r="A20" s="321">
        <v>11436</v>
      </c>
      <c r="B20" s="308">
        <v>12</v>
      </c>
      <c r="C20" t="str">
        <f>VLOOKUP(A20,'Xep lich'!A:B,2,0)</f>
        <v>Luật Lao động Việt Nam</v>
      </c>
    </row>
    <row r="21" spans="1:4">
      <c r="A21" s="320">
        <v>11438</v>
      </c>
      <c r="B21" s="307">
        <v>20</v>
      </c>
      <c r="C21" t="str">
        <f>VLOOKUP(A21,'Xep lich'!A:B,2,0)</f>
        <v>Quản lý rủi ro hàng hải</v>
      </c>
    </row>
    <row r="22" spans="1:4">
      <c r="A22" s="320">
        <v>11440</v>
      </c>
      <c r="B22" s="307">
        <v>27</v>
      </c>
      <c r="C22" t="str">
        <f>VLOOKUP(A22,'Xep lich'!A:B,2,0)</f>
        <v>Kiểm tra nhà nước cảng biển</v>
      </c>
      <c r="D22">
        <v>21</v>
      </c>
    </row>
    <row r="23" spans="1:4">
      <c r="A23" s="321">
        <v>11444</v>
      </c>
      <c r="B23" s="308">
        <v>13</v>
      </c>
      <c r="C23" t="str">
        <f>VLOOKUP(A23,'Xep lich'!A:B,2,0)</f>
        <v>Luật Tố tụng hình sự</v>
      </c>
    </row>
    <row r="24" spans="1:4">
      <c r="A24" s="321">
        <v>11445</v>
      </c>
      <c r="B24" s="308">
        <v>18</v>
      </c>
      <c r="C24" t="str">
        <f>VLOOKUP(A24,'Xep lich'!A:B,2,0)</f>
        <v>Pháp luật KD thương mại</v>
      </c>
    </row>
    <row r="25" spans="1:4">
      <c r="A25" s="318">
        <v>11446</v>
      </c>
      <c r="B25" s="305">
        <v>5</v>
      </c>
      <c r="C25" t="str">
        <f>VLOOKUP(A25,'Xep lich'!A:B,2,0)</f>
        <v>Công pháp quốc tế</v>
      </c>
    </row>
    <row r="26" spans="1:4">
      <c r="A26" s="321">
        <v>11448</v>
      </c>
      <c r="B26" s="308">
        <v>15</v>
      </c>
      <c r="C26" t="str">
        <f>VLOOKUP(A26,'Xep lich'!A:B,2,0)</f>
        <v>Luật tố tụng dân sự</v>
      </c>
    </row>
    <row r="27" spans="1:4">
      <c r="A27" s="321">
        <v>11449</v>
      </c>
      <c r="B27" s="308">
        <v>12</v>
      </c>
      <c r="C27" t="str">
        <f>VLOOKUP(A27,'Xep lich'!A:B,2,0)</f>
        <v>PL quốc tế về an toàn hàng hải</v>
      </c>
    </row>
    <row r="28" spans="1:4">
      <c r="A28" s="321">
        <v>11454</v>
      </c>
      <c r="B28" s="308">
        <v>13</v>
      </c>
      <c r="C28" t="str">
        <f>VLOOKUP(A28,'Xep lich'!A:B,2,0)</f>
        <v>Bảo hiểm Hàng hải</v>
      </c>
    </row>
    <row r="29" spans="1:4">
      <c r="A29" s="320">
        <v>11459</v>
      </c>
      <c r="B29" s="307">
        <v>23</v>
      </c>
      <c r="C29" t="str">
        <f>VLOOKUP(A29,'Xep lich'!A:B,2,0)</f>
        <v>Luật thương mại quốc tế</v>
      </c>
    </row>
    <row r="30" spans="1:4">
      <c r="A30" s="321">
        <v>11464</v>
      </c>
      <c r="B30" s="308">
        <v>13</v>
      </c>
      <c r="C30" t="str">
        <f>VLOOKUP(A30,'Xep lich'!A:B,2,0)</f>
        <v>Luật hàng hải</v>
      </c>
    </row>
    <row r="31" spans="1:4">
      <c r="A31" s="320">
        <v>11466</v>
      </c>
      <c r="B31" s="306">
        <v>24</v>
      </c>
      <c r="C31" t="str">
        <f>VLOOKUP(A31,'Xep lich'!A:B,2,0)</f>
        <v>PL về tàu biển và thuyền bộ TB</v>
      </c>
    </row>
    <row r="32" spans="1:4">
      <c r="A32" s="320">
        <v>11467</v>
      </c>
      <c r="B32" s="307">
        <v>25</v>
      </c>
      <c r="C32" t="str">
        <f>VLOOKUP(A32,'Xep lich'!A:B,2,0)</f>
        <v>Luật Hôn nhân và gia đình</v>
      </c>
    </row>
    <row r="33" spans="1:3">
      <c r="A33" s="323">
        <v>11469</v>
      </c>
      <c r="B33" s="306">
        <v>19</v>
      </c>
      <c r="C33" t="str">
        <f>VLOOKUP(A33,'Xep lich'!A:B,2,0)</f>
        <v>Pháp luật kinh tế</v>
      </c>
    </row>
    <row r="34" spans="1:3">
      <c r="A34" s="318">
        <v>11471</v>
      </c>
      <c r="B34" s="305">
        <v>3</v>
      </c>
      <c r="C34" t="str">
        <f>VLOOKUP(A34,'Xep lich'!A:B,2,0)</f>
        <v>Luật hiến pháp Việt Nam</v>
      </c>
    </row>
    <row r="35" spans="1:3">
      <c r="A35" s="318">
        <v>11602</v>
      </c>
      <c r="B35" s="305">
        <v>4</v>
      </c>
      <c r="C35" t="str">
        <f>VLOOKUP(A35,'Xep lich'!A:B,2,0)</f>
        <v>Quản lý an toàn lao động HH</v>
      </c>
    </row>
    <row r="36" spans="1:3">
      <c r="A36" s="318">
        <v>11603</v>
      </c>
      <c r="B36" s="305">
        <v>3</v>
      </c>
      <c r="C36" t="str">
        <f>VLOOKUP(A36,'Xep lich'!A:B,2,0)</f>
        <v>Khoa học quản lý hàng hải</v>
      </c>
    </row>
    <row r="37" spans="1:3">
      <c r="A37" s="320">
        <v>11607</v>
      </c>
      <c r="B37" s="307">
        <v>21</v>
      </c>
      <c r="C37" t="str">
        <f>VLOOKUP(A37,'Xep lich'!A:B,2,0)</f>
        <v>Kiến thức cơ bản về tàu thủy</v>
      </c>
    </row>
    <row r="38" spans="1:3">
      <c r="A38" s="321">
        <v>11608</v>
      </c>
      <c r="B38" s="308">
        <v>16</v>
      </c>
      <c r="C38" t="str">
        <f>VLOOKUP(A38,'Xep lich'!A:B,2,0)</f>
        <v>Tìm kiếm cứu nạn hàng hải</v>
      </c>
    </row>
    <row r="39" spans="1:3">
      <c r="A39" s="321">
        <v>11609</v>
      </c>
      <c r="B39" s="308">
        <v>15</v>
      </c>
      <c r="C39" t="str">
        <f>VLOOKUP(A39,'Xep lich'!A:B,2,0)</f>
        <v>Hệ thống quản lý GTHH</v>
      </c>
    </row>
    <row r="40" spans="1:3">
      <c r="A40" s="320">
        <v>11615</v>
      </c>
      <c r="B40" s="307">
        <v>22</v>
      </c>
      <c r="C40" t="str">
        <f>VLOOKUP(A40,'Xep lich'!A:B,2,0)</f>
        <v>NV đại lý HH và môi giới tàu</v>
      </c>
    </row>
    <row r="41" spans="1:3">
      <c r="A41" s="322">
        <v>12101</v>
      </c>
      <c r="B41" s="305">
        <v>1</v>
      </c>
      <c r="C41" t="str">
        <f>VLOOKUP(A41,'Xep lich'!A:B,2,0)</f>
        <v>Nhiệt kỹ thuật</v>
      </c>
    </row>
    <row r="42" spans="1:3">
      <c r="A42" s="321">
        <v>12108</v>
      </c>
      <c r="B42" s="308">
        <v>10</v>
      </c>
      <c r="C42" t="str">
        <f>VLOOKUP(A42,'Xep lich'!A:B,2,0)</f>
        <v>Trang trí hệ động lực tàu thuỷ</v>
      </c>
    </row>
    <row r="43" spans="1:3">
      <c r="A43" s="321">
        <v>12115</v>
      </c>
      <c r="B43" s="308">
        <v>11</v>
      </c>
      <c r="C43" t="str">
        <f>VLOOKUP(A43,'Xep lich'!A:B,2,0)</f>
        <v>Máy lạnh và TB trao đổi nhiệt</v>
      </c>
    </row>
    <row r="44" spans="1:3">
      <c r="A44" s="321">
        <v>12116</v>
      </c>
      <c r="B44" s="308">
        <v>12</v>
      </c>
      <c r="C44" t="str">
        <f>VLOOKUP(A44,'Xep lich'!A:B,2,0)</f>
        <v>Luật HH và ATLĐ trên tàu</v>
      </c>
    </row>
    <row r="45" spans="1:3">
      <c r="A45" s="320">
        <v>12118</v>
      </c>
      <c r="B45" s="306">
        <v>19</v>
      </c>
      <c r="C45" t="str">
        <f>VLOOKUP(A45,'Xep lich'!A:B,2,0)</f>
        <v>HT làm lạnh và ĐHKK tàu thủy</v>
      </c>
    </row>
    <row r="46" spans="1:3">
      <c r="A46" s="321">
        <v>12215</v>
      </c>
      <c r="B46" s="308">
        <v>13</v>
      </c>
      <c r="C46" t="str">
        <f>VLOOKUP(A46,'Xep lich'!A:B,2,0)</f>
        <v>Máy phụ tàu thủy 1</v>
      </c>
    </row>
    <row r="47" spans="1:3">
      <c r="A47" s="320">
        <v>12216</v>
      </c>
      <c r="B47" s="307">
        <v>20</v>
      </c>
      <c r="C47" t="str">
        <f>VLOOKUP(A47,'Xep lich'!A:B,2,0)</f>
        <v>Máy phụ tàu thủy 2</v>
      </c>
    </row>
    <row r="48" spans="1:3">
      <c r="A48" s="320">
        <v>12218</v>
      </c>
      <c r="B48" s="307">
        <v>21</v>
      </c>
      <c r="C48" t="str">
        <f>VLOOKUP(A48,'Xep lich'!A:B,2,0)</f>
        <v>Động cơ Diesel tàu thủy 2</v>
      </c>
    </row>
    <row r="49" spans="1:3">
      <c r="A49" s="320">
        <v>12219</v>
      </c>
      <c r="B49" s="307">
        <v>22</v>
      </c>
      <c r="C49" t="str">
        <f>VLOOKUP(A49,'Xep lich'!A:B,2,0)</f>
        <v>Bảo dưỡng và sửa chữa máy TT</v>
      </c>
    </row>
    <row r="50" spans="1:3">
      <c r="A50" s="320">
        <v>12220</v>
      </c>
      <c r="B50" s="307">
        <v>23</v>
      </c>
      <c r="C50" t="str">
        <f>VLOOKUP(A50,'Xep lich'!A:B,2,0)</f>
        <v>Khai thác hệ động lực tàu thủy</v>
      </c>
    </row>
    <row r="51" spans="1:3">
      <c r="A51" s="321">
        <v>12306</v>
      </c>
      <c r="B51" s="308">
        <v>10</v>
      </c>
      <c r="C51" t="str">
        <f>VLOOKUP(A51,'Xep lich'!A:B,2,0)</f>
        <v>Công nghệ chế tạo máy</v>
      </c>
    </row>
    <row r="52" spans="1:3">
      <c r="A52" s="320">
        <v>12313</v>
      </c>
      <c r="B52" s="307">
        <v>20</v>
      </c>
      <c r="C52" t="str">
        <f>VLOOKUP(A52,'Xep lich'!A:B,2,0)</f>
        <v>Hệ thống đường ống tàu thủy</v>
      </c>
    </row>
    <row r="53" spans="1:3">
      <c r="A53" s="320">
        <v>12318</v>
      </c>
      <c r="B53" s="307">
        <v>21</v>
      </c>
      <c r="C53" t="str">
        <f>VLOOKUP(A53,'Xep lich'!A:B,2,0)</f>
        <v>Tự động hóa thiết kế tàu thủy 1</v>
      </c>
    </row>
    <row r="54" spans="1:3">
      <c r="A54" s="321">
        <v>12331</v>
      </c>
      <c r="B54" s="308">
        <v>10</v>
      </c>
      <c r="C54" t="str">
        <f>VLOOKUP(A54,'Xep lich'!A:B,2,0)</f>
        <v>Động cơ diesel tàu thủy</v>
      </c>
    </row>
    <row r="55" spans="1:3">
      <c r="A55" s="320">
        <v>12334</v>
      </c>
      <c r="B55" s="307">
        <v>22</v>
      </c>
      <c r="C55" t="str">
        <f>VLOOKUP(A55,'Xep lich'!A:B,2,0)</f>
        <v>Dao động hệ động lực tàu thủy</v>
      </c>
    </row>
    <row r="56" spans="1:3">
      <c r="A56" s="320">
        <v>12336</v>
      </c>
      <c r="B56" s="307">
        <v>23</v>
      </c>
      <c r="C56" t="str">
        <f>VLOOKUP(A56,'Xep lich'!A:B,2,0)</f>
        <v>Thiết kế HT năng lượng tàu thủy</v>
      </c>
    </row>
    <row r="57" spans="1:3">
      <c r="A57" s="320">
        <v>12338</v>
      </c>
      <c r="B57" s="306">
        <v>24</v>
      </c>
      <c r="C57" t="str">
        <f>VLOOKUP(A57,'Xep lich'!A:B,2,0)</f>
        <v>Sửa chữa hệ ĐLTT</v>
      </c>
    </row>
    <row r="58" spans="1:3">
      <c r="A58" s="321">
        <v>12343</v>
      </c>
      <c r="B58" s="308">
        <v>11</v>
      </c>
      <c r="C58" t="str">
        <f>VLOOKUP(A58,'Xep lich'!A:B,2,0)</f>
        <v>Công nghệ chế tạo máy</v>
      </c>
    </row>
    <row r="59" spans="1:3">
      <c r="A59" s="321">
        <v>12402</v>
      </c>
      <c r="B59" s="308">
        <v>11</v>
      </c>
      <c r="C59" t="str">
        <f>VLOOKUP(A59,'Xep lich'!A:B,2,0)</f>
        <v>Kỹ thuật thủy khí</v>
      </c>
    </row>
    <row r="60" spans="1:3">
      <c r="A60" s="320">
        <v>12404</v>
      </c>
      <c r="B60" s="306">
        <v>19</v>
      </c>
      <c r="C60" t="str">
        <f>VLOOKUP(A60,'Xep lich'!A:B,2,0)</f>
        <v>Bơm, quạt và máy nén</v>
      </c>
    </row>
    <row r="61" spans="1:3">
      <c r="A61" s="320">
        <v>12408</v>
      </c>
      <c r="B61" s="307">
        <v>20</v>
      </c>
      <c r="C61" t="str">
        <f>VLOOKUP(A61,'Xep lich'!A:B,2,0)</f>
        <v>Hệ thống ĐK tự động thủy lực</v>
      </c>
    </row>
    <row r="62" spans="1:3">
      <c r="A62" s="320">
        <v>12410</v>
      </c>
      <c r="B62" s="307">
        <v>21</v>
      </c>
      <c r="C62" t="str">
        <f>VLOOKUP(A62,'Xep lich'!A:B,2,0)</f>
        <v>Kỹ thuật đo lường</v>
      </c>
    </row>
    <row r="63" spans="1:3">
      <c r="A63" s="320">
        <v>12411</v>
      </c>
      <c r="B63" s="307">
        <v>22</v>
      </c>
      <c r="C63" t="str">
        <f>VLOOKUP(A63,'Xep lich'!A:B,2,0)</f>
        <v>Động lực học hệ thống thủy lực</v>
      </c>
    </row>
    <row r="64" spans="1:3">
      <c r="A64" s="320">
        <v>12413</v>
      </c>
      <c r="B64" s="307">
        <v>23</v>
      </c>
      <c r="C64" t="str">
        <f>VLOOKUP(A64,'Xep lich'!A:B,2,0)</f>
        <v>HT trạm bơm và trạm TĐ</v>
      </c>
    </row>
    <row r="65" spans="1:3">
      <c r="A65" s="320">
        <v>12417</v>
      </c>
      <c r="B65" s="306">
        <v>24</v>
      </c>
      <c r="C65" t="str">
        <f>VLOOKUP(A65,'Xep lich'!A:B,2,0)</f>
        <v>Tin học chuyên ngành MTDCN</v>
      </c>
    </row>
    <row r="66" spans="1:3">
      <c r="A66" s="321">
        <v>12419</v>
      </c>
      <c r="B66" s="308">
        <v>12</v>
      </c>
      <c r="C66" t="str">
        <f>VLOOKUP(A66,'Xep lich'!A:B,2,0)</f>
        <v>Thiết bị trao đổi nhiệt</v>
      </c>
    </row>
    <row r="67" spans="1:3">
      <c r="A67" s="321">
        <v>13103</v>
      </c>
      <c r="B67" s="308">
        <v>11</v>
      </c>
      <c r="C67" t="str">
        <f>VLOOKUP(A67,'Xep lich'!A:B,2,0)</f>
        <v>Cơ sở truyền động điện</v>
      </c>
    </row>
    <row r="68" spans="1:3">
      <c r="A68" s="320">
        <v>13111</v>
      </c>
      <c r="B68" s="306">
        <v>19</v>
      </c>
      <c r="C68" t="str">
        <f>VLOOKUP(A68,'Xep lich'!A:B,2,0)</f>
        <v>Hệ thống tự động TT1</v>
      </c>
    </row>
    <row r="69" spans="1:3">
      <c r="A69" s="321">
        <v>13114</v>
      </c>
      <c r="B69" s="308">
        <v>14</v>
      </c>
      <c r="C69" t="str">
        <f>VLOOKUP(A69,'Xep lich'!A:B,2,0)</f>
        <v>Máy điện -Thiết bị điện</v>
      </c>
    </row>
    <row r="70" spans="1:3">
      <c r="A70" s="320">
        <v>13118</v>
      </c>
      <c r="B70" s="307">
        <v>20</v>
      </c>
      <c r="C70" t="str">
        <f>VLOOKUP(A70,'Xep lich'!A:B,2,0)</f>
        <v>Truyền động điện TT1</v>
      </c>
    </row>
    <row r="71" spans="1:3">
      <c r="A71" s="320">
        <v>13121</v>
      </c>
      <c r="B71" s="307">
        <v>21</v>
      </c>
      <c r="C71" t="str">
        <f>VLOOKUP(A71,'Xep lich'!A:B,2,0)</f>
        <v>Trạm phát điện TT2</v>
      </c>
    </row>
    <row r="72" spans="1:3">
      <c r="A72" s="322">
        <v>13130</v>
      </c>
      <c r="B72" s="309">
        <v>10</v>
      </c>
      <c r="C72" t="str">
        <f>VLOOKUP(A72,'Xep lich'!A:B,2,0)</f>
        <v>Phần mềm ứng dụng</v>
      </c>
    </row>
    <row r="73" spans="1:3">
      <c r="A73" s="322">
        <v>13150</v>
      </c>
      <c r="B73" s="305">
        <v>1</v>
      </c>
      <c r="C73" t="str">
        <f>VLOOKUP(A73,'Xep lich'!A:B,2,0)</f>
        <v>Vật liệu và khí cụ điện</v>
      </c>
    </row>
    <row r="74" spans="1:3">
      <c r="A74" s="320">
        <v>13160</v>
      </c>
      <c r="B74" s="307">
        <v>25</v>
      </c>
      <c r="C74" t="str">
        <f>VLOOKUP(A74,'Xep lich'!A:B,2,0)</f>
        <v>Truyền động điện và ĐTCS</v>
      </c>
    </row>
    <row r="75" spans="1:3">
      <c r="A75" s="322">
        <v>13171</v>
      </c>
      <c r="B75" s="305">
        <v>2</v>
      </c>
      <c r="C75" t="str">
        <f>VLOOKUP(A75,'Xep lich'!A:B,2,0)</f>
        <v>Điện tàu thủy 1</v>
      </c>
    </row>
    <row r="76" spans="1:3">
      <c r="A76" s="320">
        <v>13172</v>
      </c>
      <c r="B76" s="307">
        <v>25</v>
      </c>
      <c r="C76" t="str">
        <f>VLOOKUP(A76,'Xep lich'!A:B,2,0)</f>
        <v>Điện tàu thuỷ 2</v>
      </c>
    </row>
    <row r="77" spans="1:3">
      <c r="A77" s="321">
        <v>13205</v>
      </c>
      <c r="B77" s="308">
        <v>11</v>
      </c>
      <c r="C77" t="str">
        <f>VLOOKUP(A77,'Xep lich'!A:B,2,0)</f>
        <v>Trường điện từ và truyền sóng</v>
      </c>
    </row>
    <row r="78" spans="1:3">
      <c r="A78" s="320">
        <v>13212</v>
      </c>
      <c r="B78" s="306">
        <v>19</v>
      </c>
      <c r="C78" t="str">
        <f>VLOOKUP(A78,'Xep lich'!A:B,2,0)</f>
        <v>Kỹ thuật siêu cao tần</v>
      </c>
    </row>
    <row r="79" spans="1:3">
      <c r="A79" s="318">
        <v>13213</v>
      </c>
      <c r="B79" s="305">
        <v>3</v>
      </c>
      <c r="C79" t="str">
        <f>VLOOKUP(A79,'Xep lich'!A:B,2,0)</f>
        <v>Tin học ứng dụng trong ĐTVT</v>
      </c>
    </row>
    <row r="80" spans="1:3">
      <c r="A80" s="321">
        <v>13252</v>
      </c>
      <c r="B80" s="308">
        <v>13</v>
      </c>
      <c r="C80" t="str">
        <f>VLOOKUP(A80,'Xep lich'!A:B,2,0)</f>
        <v>Kỹ thuật điện tử</v>
      </c>
    </row>
    <row r="81" spans="1:3">
      <c r="A81" s="320">
        <v>13264</v>
      </c>
      <c r="B81" s="307">
        <v>20</v>
      </c>
      <c r="C81" t="str">
        <f>VLOOKUP(A81,'Xep lich'!A:B,2,0)</f>
        <v>Kỹ thuật truyền hình</v>
      </c>
    </row>
    <row r="82" spans="1:3">
      <c r="A82" s="321">
        <v>13276</v>
      </c>
      <c r="B82" s="308">
        <v>12</v>
      </c>
      <c r="C82" t="str">
        <f>VLOOKUP(A82,'Xep lich'!A:B,2,0)</f>
        <v>Kỹ thuật mạch điện tử</v>
      </c>
    </row>
    <row r="83" spans="1:3">
      <c r="A83" s="321">
        <v>13279</v>
      </c>
      <c r="B83" s="308">
        <v>13</v>
      </c>
      <c r="C83" t="str">
        <f>VLOOKUP(A83,'Xep lich'!A:B,2,0)</f>
        <v>Kỹ thuật vi xử lý</v>
      </c>
    </row>
    <row r="84" spans="1:3">
      <c r="A84" s="320">
        <v>13282</v>
      </c>
      <c r="B84" s="307">
        <v>21</v>
      </c>
      <c r="C84" t="str">
        <f>VLOOKUP(A84,'Xep lich'!A:B,2,0)</f>
        <v>Mô phỏng HT thông tin</v>
      </c>
    </row>
    <row r="85" spans="1:3">
      <c r="A85" s="320">
        <v>13285</v>
      </c>
      <c r="B85" s="307">
        <v>22</v>
      </c>
      <c r="C85" t="str">
        <f>VLOOKUP(A85,'Xep lich'!A:B,2,0)</f>
        <v>Thông tin vô tuyến</v>
      </c>
    </row>
    <row r="86" spans="1:3">
      <c r="A86" s="321">
        <v>13289</v>
      </c>
      <c r="B86" s="308">
        <v>14</v>
      </c>
      <c r="C86" t="str">
        <f>VLOOKUP(A86,'Xep lich'!A:B,2,0)</f>
        <v>Xử lý tín hiệu số</v>
      </c>
    </row>
    <row r="87" spans="1:3">
      <c r="A87" s="320">
        <v>13291</v>
      </c>
      <c r="B87" s="307">
        <v>23</v>
      </c>
      <c r="C87" t="str">
        <f>VLOOKUP(A87,'Xep lich'!A:B,2,0)</f>
        <v>Hệ thống thông tin di động</v>
      </c>
    </row>
    <row r="88" spans="1:3">
      <c r="A88" s="320">
        <v>13295</v>
      </c>
      <c r="B88" s="306">
        <v>24</v>
      </c>
      <c r="C88" t="str">
        <f>VLOOKUP(A88,'Xep lich'!A:B,2,0)</f>
        <v>Thiết bị thu phát VTĐ</v>
      </c>
    </row>
    <row r="89" spans="1:3">
      <c r="A89" s="318">
        <v>13299</v>
      </c>
      <c r="B89" s="305">
        <v>1</v>
      </c>
      <c r="C89" t="str">
        <f>VLOOKUP(A89,'Xep lich'!A:B,2,0)</f>
        <v>Lý thuyết mạch</v>
      </c>
    </row>
    <row r="90" spans="1:3">
      <c r="A90" s="321">
        <v>13303</v>
      </c>
      <c r="B90" s="308">
        <v>12</v>
      </c>
      <c r="C90" t="str">
        <f>VLOOKUP(A90,'Xep lich'!A:B,2,0)</f>
        <v>Điều khiển logic và ứng dụng</v>
      </c>
    </row>
    <row r="91" spans="1:3">
      <c r="A91" s="321">
        <v>13305</v>
      </c>
      <c r="B91" s="308">
        <v>13</v>
      </c>
      <c r="C91" t="str">
        <f>VLOOKUP(A91,'Xep lich'!A:B,2,0)</f>
        <v>Kỹ thuật vi điều khiển</v>
      </c>
    </row>
    <row r="92" spans="1:3">
      <c r="A92" s="321">
        <v>13307</v>
      </c>
      <c r="B92" s="308">
        <v>14</v>
      </c>
      <c r="C92" t="str">
        <f>VLOOKUP(A92,'Xep lich'!A:B,2,0)</f>
        <v>Kỹ thuật đo lường</v>
      </c>
    </row>
    <row r="93" spans="1:3">
      <c r="A93" s="320">
        <v>13312</v>
      </c>
      <c r="B93" s="306">
        <v>19</v>
      </c>
      <c r="C93" t="str">
        <f>VLOOKUP(A93,'Xep lich'!A:B,2,0)</f>
        <v>Điều khiển sản suất tích hợp máy tính</v>
      </c>
    </row>
    <row r="94" spans="1:3">
      <c r="A94" s="320">
        <v>13313</v>
      </c>
      <c r="B94" s="306">
        <v>19</v>
      </c>
      <c r="C94" t="str">
        <f>VLOOKUP(A94,'Xep lich'!A:B,2,0)</f>
        <v>KT điều khiển thuỷ khí</v>
      </c>
    </row>
    <row r="95" spans="1:3">
      <c r="A95" s="320">
        <v>13314</v>
      </c>
      <c r="B95" s="307">
        <v>20</v>
      </c>
      <c r="C95" t="str">
        <f>VLOOKUP(A95,'Xep lich'!A:B,2,0)</f>
        <v>PLC</v>
      </c>
    </row>
    <row r="96" spans="1:3">
      <c r="A96" s="320">
        <v>13316</v>
      </c>
      <c r="B96" s="307">
        <v>21</v>
      </c>
      <c r="C96" t="str">
        <f>VLOOKUP(A96,'Xep lich'!A:B,2,0)</f>
        <v>Điều khiển Robốt</v>
      </c>
    </row>
    <row r="97" spans="1:3">
      <c r="A97" s="319">
        <v>13336</v>
      </c>
      <c r="B97" s="306">
        <v>24</v>
      </c>
      <c r="C97" t="str">
        <f>VLOOKUP(A97,'Xep lich'!A:B,2,0)</f>
        <v>Biến tần công nghiệp</v>
      </c>
    </row>
    <row r="98" spans="1:3">
      <c r="A98" s="321">
        <v>13350</v>
      </c>
      <c r="B98" s="308">
        <v>15</v>
      </c>
      <c r="C98" t="str">
        <f>VLOOKUP(A98,'Xep lich'!A:B,2,0)</f>
        <v>Điện tử công suất</v>
      </c>
    </row>
    <row r="99" spans="1:3">
      <c r="A99" s="320">
        <v>13352</v>
      </c>
      <c r="B99" s="307">
        <v>22</v>
      </c>
      <c r="C99" t="str">
        <f>VLOOKUP(A99,'Xep lich'!A:B,2,0)</f>
        <v>Cung cấp điện</v>
      </c>
    </row>
    <row r="100" spans="1:3">
      <c r="A100" s="322">
        <v>13421</v>
      </c>
      <c r="B100" s="305">
        <v>2</v>
      </c>
      <c r="C100" t="str">
        <f>VLOOKUP(A100,'Xep lich'!A:B,2,0)</f>
        <v>An toàn điện</v>
      </c>
    </row>
    <row r="101" spans="1:3">
      <c r="A101" s="322">
        <v>13428</v>
      </c>
      <c r="B101" s="305">
        <v>3</v>
      </c>
      <c r="C101" t="str">
        <f>VLOOKUP(A101,'Xep lich'!A:B,2,0)</f>
        <v>Lý thuyết mạch</v>
      </c>
    </row>
    <row r="102" spans="1:3">
      <c r="A102" s="320">
        <v>13458</v>
      </c>
      <c r="B102" s="307">
        <v>20</v>
      </c>
      <c r="C102" t="str">
        <f>VLOOKUP(A102,'Xep lich'!A:B,2,0)</f>
        <v>Kỹ thuật điện cao áp</v>
      </c>
    </row>
    <row r="103" spans="1:3">
      <c r="A103" s="319">
        <v>13464</v>
      </c>
      <c r="B103" s="307">
        <v>22</v>
      </c>
      <c r="C103" t="str">
        <f>VLOOKUP(A103,'Xep lich'!A:B,2,0)</f>
        <v>PLC và mạng truyền thông công nghiệp</v>
      </c>
    </row>
    <row r="104" spans="1:3">
      <c r="A104" s="320">
        <v>13465</v>
      </c>
      <c r="B104" s="307">
        <v>21</v>
      </c>
      <c r="C104" t="str">
        <f>VLOOKUP(A104,'Xep lich'!A:B,2,0)</f>
        <v>ĐK và vận hành HT điện</v>
      </c>
    </row>
    <row r="105" spans="1:3">
      <c r="A105" s="320">
        <v>13468</v>
      </c>
      <c r="B105" s="307">
        <v>23</v>
      </c>
      <c r="C105" t="str">
        <f>VLOOKUP(A105,'Xep lich'!A:B,2,0)</f>
        <v>Thiết kế cung cấp điện</v>
      </c>
    </row>
    <row r="106" spans="1:3">
      <c r="A106" s="321">
        <v>13476</v>
      </c>
      <c r="B106" s="308">
        <v>15</v>
      </c>
      <c r="C106" t="str">
        <f>VLOOKUP(A106,'Xep lich'!A:B,2,0)</f>
        <v>Kỹ thuật điện</v>
      </c>
    </row>
    <row r="107" spans="1:3">
      <c r="A107" s="322">
        <v>15102</v>
      </c>
      <c r="B107" s="305">
        <v>1</v>
      </c>
      <c r="C107" t="str">
        <f>VLOOKUP(A107,'Xep lich'!A:B,2,0)</f>
        <v>Kinh tế vĩ mô</v>
      </c>
    </row>
    <row r="108" spans="1:3">
      <c r="A108" s="322">
        <v>15103</v>
      </c>
      <c r="B108" s="305">
        <v>5</v>
      </c>
      <c r="C108" t="str">
        <f>VLOOKUP(A108,'Xep lich'!A:B,2,0)</f>
        <v>Kinh tế công cộng</v>
      </c>
    </row>
    <row r="109" spans="1:3">
      <c r="A109" s="322">
        <v>15117</v>
      </c>
      <c r="B109" s="305">
        <v>3</v>
      </c>
      <c r="C109" t="str">
        <f>VLOOKUP(A109,'Xep lich'!A:B,2,0)</f>
        <v>Nguyên lý thống kê</v>
      </c>
    </row>
    <row r="110" spans="1:3">
      <c r="A110" s="323">
        <v>15206</v>
      </c>
      <c r="B110" s="306">
        <v>19</v>
      </c>
      <c r="C110" t="str">
        <f>VLOOKUP(A110,'Xep lich'!A:B,2,0)</f>
        <v>Bảo hiểm trong vận tải thủy nội địa</v>
      </c>
    </row>
    <row r="111" spans="1:3">
      <c r="A111" s="323">
        <v>15211</v>
      </c>
      <c r="B111" s="307">
        <v>25</v>
      </c>
      <c r="C111" t="str">
        <f>VLOOKUP(A111,'Xep lich'!A:B,2,0)</f>
        <v>Khoa học quản lý</v>
      </c>
    </row>
    <row r="112" spans="1:3">
      <c r="A112" s="321">
        <v>15216</v>
      </c>
      <c r="B112" s="308">
        <v>10</v>
      </c>
      <c r="C112" t="str">
        <f>VLOOKUP(A112,'Xep lich'!A:B,2,0)</f>
        <v>Hàng hóa trong vận tải</v>
      </c>
    </row>
    <row r="113" spans="1:3">
      <c r="A113" s="321">
        <v>15301</v>
      </c>
      <c r="B113" s="310">
        <v>18</v>
      </c>
      <c r="C113" t="str">
        <f>VLOOKUP(A113,'Xep lich'!A:B,2,0)</f>
        <v>Địa lý vận tải</v>
      </c>
    </row>
    <row r="114" spans="1:3">
      <c r="A114" s="323">
        <v>15327</v>
      </c>
      <c r="B114" s="306">
        <v>26</v>
      </c>
      <c r="C114" t="str">
        <f>VLOOKUP(A114,'Xep lich'!A:B,2,0)</f>
        <v>Quản lý tàu</v>
      </c>
    </row>
    <row r="115" spans="1:3">
      <c r="A115" s="323">
        <v>15329</v>
      </c>
      <c r="B115" s="307">
        <v>23</v>
      </c>
      <c r="C115" t="str">
        <f>VLOOKUP(A115,'Xep lich'!A:B,2,0)</f>
        <v>Đại lý tàu và giao nhận HH</v>
      </c>
    </row>
    <row r="116" spans="1:3">
      <c r="A116" s="321">
        <v>15330</v>
      </c>
      <c r="B116" s="308">
        <v>12</v>
      </c>
      <c r="C116" t="str">
        <f>VLOOKUP(A116,'Xep lich'!A:B,2,0)</f>
        <v>Bảo hiểm</v>
      </c>
    </row>
    <row r="117" spans="1:3">
      <c r="A117" s="324">
        <v>15386</v>
      </c>
      <c r="B117" s="307">
        <v>21</v>
      </c>
      <c r="C117" t="str">
        <f>VLOOKUP(A117,'Xep lich'!A:B,2,0)</f>
        <v>Quản lý khai thác cảng</v>
      </c>
    </row>
    <row r="118" spans="1:3">
      <c r="A118" s="324">
        <v>15601</v>
      </c>
      <c r="B118" s="306">
        <v>19</v>
      </c>
      <c r="C118" t="str">
        <f>VLOOKUP(A118,'Xep lich'!A:B,2,0)</f>
        <v>Thanh toán quốc tế</v>
      </c>
    </row>
    <row r="119" spans="1:3">
      <c r="A119" s="323">
        <v>15607</v>
      </c>
      <c r="B119" s="307">
        <v>21</v>
      </c>
      <c r="C119" t="str">
        <f>VLOOKUP(A119,'Xep lich'!A:B,2,0)</f>
        <v>Khoa học giao tiếp</v>
      </c>
    </row>
    <row r="120" spans="1:3">
      <c r="A120" s="323">
        <v>15610</v>
      </c>
      <c r="B120" s="307">
        <v>21</v>
      </c>
      <c r="C120" t="str">
        <f>VLOOKUP(A120,'Xep lich'!A:B,2,0)</f>
        <v>Nghiệp vụ hải quan</v>
      </c>
    </row>
    <row r="121" spans="1:3">
      <c r="A121" s="307" t="s">
        <v>1234</v>
      </c>
      <c r="B121" s="306">
        <v>19</v>
      </c>
      <c r="C121" t="str">
        <f>VLOOKUP(A121,'Xep lich'!A:B,2,0)</f>
        <v>Tín dụng và tài trợ thương mại</v>
      </c>
    </row>
    <row r="122" spans="1:3">
      <c r="A122" s="323">
        <v>15619</v>
      </c>
      <c r="B122" s="307">
        <v>22</v>
      </c>
      <c r="C122" t="str">
        <f>VLOOKUP(A122,'Xep lich'!A:B,2,0)</f>
        <v>Bảo hiểm trong ngoại thương</v>
      </c>
    </row>
    <row r="123" spans="1:3">
      <c r="A123" s="323">
        <v>15633</v>
      </c>
      <c r="B123" s="307">
        <v>23</v>
      </c>
      <c r="C123" t="str">
        <f>VLOOKUP(A123,'Xep lich'!A:B,2,0)</f>
        <v>Chính sách thương mại quốc tế</v>
      </c>
    </row>
    <row r="124" spans="1:3">
      <c r="A124" s="321">
        <v>15635</v>
      </c>
      <c r="B124" s="308">
        <v>13</v>
      </c>
      <c r="C124" t="str">
        <f>VLOOKUP(A124,'Xep lich'!A:B,2,0)</f>
        <v>Giao dịch thương mại quốc tế</v>
      </c>
    </row>
    <row r="125" spans="1:3">
      <c r="A125" s="321">
        <v>15640</v>
      </c>
      <c r="B125" s="308">
        <v>10</v>
      </c>
      <c r="C125" t="str">
        <f>VLOOKUP(A125,'Xep lich'!A:B,2,0)</f>
        <v>Quan hệ kinh tế quốc tế</v>
      </c>
    </row>
    <row r="126" spans="1:3">
      <c r="A126" s="323">
        <v>15804</v>
      </c>
      <c r="B126" s="307">
        <v>25</v>
      </c>
      <c r="C126" t="str">
        <f>VLOOKUP(A126,'Xep lich'!A:B,2,0)</f>
        <v>Logistics vận tải</v>
      </c>
    </row>
    <row r="127" spans="1:3">
      <c r="A127" s="323">
        <v>15814</v>
      </c>
      <c r="B127" s="307">
        <v>23</v>
      </c>
      <c r="C127" t="str">
        <f>VLOOKUP(A127,'Xep lich'!A:B,2,0)</f>
        <v>Logistics dịch vụ</v>
      </c>
    </row>
    <row r="128" spans="1:3">
      <c r="A128" s="320">
        <v>15815</v>
      </c>
      <c r="B128" s="306">
        <v>24</v>
      </c>
      <c r="C128" t="str">
        <f>VLOOKUP(A128,'Xep lich'!A:B,2,0)</f>
        <v>Logistic và vận tải đa phương thức</v>
      </c>
    </row>
    <row r="129" spans="1:3">
      <c r="A129" s="308" t="s">
        <v>383</v>
      </c>
      <c r="B129" s="308">
        <v>10</v>
      </c>
      <c r="C129" t="str">
        <f>VLOOKUP(A129,'Xep lich'!A:B,2,0)</f>
        <v>Logistics và vận tải ĐPT</v>
      </c>
    </row>
    <row r="130" spans="1:3">
      <c r="A130" s="319">
        <v>15816</v>
      </c>
      <c r="B130" s="306">
        <v>26</v>
      </c>
      <c r="C130" t="str">
        <f>VLOOKUP(A130,'Xep lich'!A:B,2,0)</f>
        <v>Marketing Logistics</v>
      </c>
    </row>
    <row r="131" spans="1:3">
      <c r="A131" s="321">
        <v>15818</v>
      </c>
      <c r="B131" s="308">
        <v>14</v>
      </c>
      <c r="C131" t="str">
        <f>VLOOKUP(A131,'Xep lich'!A:B,2,0)</f>
        <v>Tổng quan Logistics và CCƯ</v>
      </c>
    </row>
    <row r="132" spans="1:3">
      <c r="A132" s="321">
        <v>16108</v>
      </c>
      <c r="B132" s="308">
        <v>10</v>
      </c>
      <c r="C132" t="str">
        <f>VLOOKUP(A132,'Xep lich'!A:B,2,0)</f>
        <v>Trắc địa cơ sở</v>
      </c>
    </row>
    <row r="133" spans="1:3">
      <c r="A133" s="320">
        <v>16122</v>
      </c>
      <c r="B133" s="307">
        <v>23</v>
      </c>
      <c r="C133" t="str">
        <f>VLOOKUP(A133,'Xep lich'!A:B,2,0)</f>
        <v>Tin học ứng dụng</v>
      </c>
    </row>
    <row r="134" spans="1:3">
      <c r="A134" s="319">
        <v>16123</v>
      </c>
      <c r="B134" s="307">
        <v>20</v>
      </c>
      <c r="C134" t="str">
        <f>VLOOKUP(A134,'Xep lich'!A:B,2,0)</f>
        <v>Quản lý dự án</v>
      </c>
    </row>
    <row r="135" spans="1:3">
      <c r="A135" s="321">
        <v>16133</v>
      </c>
      <c r="B135" s="308">
        <v>14</v>
      </c>
      <c r="C135" t="str">
        <f>VLOOKUP(A135,'Xep lich'!A:B,2,0)</f>
        <v>Cơ sở trắc địa công trình</v>
      </c>
    </row>
    <row r="136" spans="1:3">
      <c r="A136" s="320">
        <v>16134</v>
      </c>
      <c r="B136" s="307">
        <v>21</v>
      </c>
      <c r="C136" t="str">
        <f>VLOOKUP(A136,'Xep lich'!A:B,2,0)</f>
        <v>Cơ sở khảo sát biển</v>
      </c>
    </row>
    <row r="137" spans="1:3">
      <c r="A137" s="321">
        <v>16139</v>
      </c>
      <c r="B137" s="308">
        <v>12</v>
      </c>
      <c r="C137" t="str">
        <f>VLOOKUP(A137,'Xep lich'!A:B,2,0)</f>
        <v>Lưới trắc địa và KT tính toán bình sai</v>
      </c>
    </row>
    <row r="138" spans="1:3">
      <c r="A138" s="320">
        <v>16147</v>
      </c>
      <c r="B138" s="307">
        <v>22</v>
      </c>
      <c r="C138" t="str">
        <f>VLOOKUP(A138,'Xep lich'!A:B,2,0)</f>
        <v>Công trình báo hiệu hàng hải</v>
      </c>
    </row>
    <row r="139" spans="1:3">
      <c r="A139" s="321">
        <v>16203</v>
      </c>
      <c r="B139" s="308">
        <v>10</v>
      </c>
      <c r="C139" t="str">
        <f>VLOOKUP(A139,'Xep lich'!A:B,2,0)</f>
        <v>Cơ học đất</v>
      </c>
    </row>
    <row r="140" spans="1:3">
      <c r="A140" s="321">
        <v>16205</v>
      </c>
      <c r="B140" s="308">
        <v>11</v>
      </c>
      <c r="C140" t="str">
        <f>VLOOKUP(A140,'Xep lich'!A:B,2,0)</f>
        <v>Kết cấu thép</v>
      </c>
    </row>
    <row r="141" spans="1:3">
      <c r="A141" s="319">
        <v>16207</v>
      </c>
      <c r="B141" s="307">
        <v>21</v>
      </c>
      <c r="C141" t="str">
        <f>VLOOKUP(A141,'Xep lich'!A:B,2,0)</f>
        <v>Thi công cơ bản</v>
      </c>
    </row>
    <row r="142" spans="1:3">
      <c r="A142" s="321">
        <v>16210</v>
      </c>
      <c r="B142" s="308">
        <v>10</v>
      </c>
      <c r="C142" t="str">
        <f>VLOOKUP(A142,'Xep lich'!A:B,2,0)</f>
        <v>Luật xây dựng</v>
      </c>
    </row>
    <row r="143" spans="1:3">
      <c r="A143" s="320">
        <v>16212</v>
      </c>
      <c r="B143" s="307">
        <v>23</v>
      </c>
      <c r="C143" t="str">
        <f>VLOOKUP(A143,'Xep lich'!A:B,2,0)</f>
        <v>Công trình bến</v>
      </c>
    </row>
    <row r="144" spans="1:3">
      <c r="A144" s="321">
        <v>16218</v>
      </c>
      <c r="B144" s="308">
        <v>12</v>
      </c>
      <c r="C144" t="str">
        <f>VLOOKUP(A144,'Xep lich'!A:B,2,0)</f>
        <v>Kiến trúc công nghiệp CTT</v>
      </c>
    </row>
    <row r="145" spans="1:3">
      <c r="A145" s="324">
        <v>16234</v>
      </c>
      <c r="B145" s="307">
        <v>22</v>
      </c>
      <c r="C145" t="str">
        <f>VLOOKUP(A145,'Xep lich'!A:B,2,0)</f>
        <v>Công trình cảng</v>
      </c>
    </row>
    <row r="146" spans="1:3">
      <c r="A146" s="322">
        <v>16238</v>
      </c>
      <c r="B146" s="305">
        <v>4</v>
      </c>
      <c r="C146" t="str">
        <f>VLOOKUP(A146,'Xep lich'!A:B,2,0)</f>
        <v>Cơ học công trình</v>
      </c>
    </row>
    <row r="147" spans="1:3">
      <c r="A147" s="321">
        <v>16240</v>
      </c>
      <c r="B147" s="308">
        <v>11</v>
      </c>
      <c r="C147" t="str">
        <f>VLOOKUP(A147,'Xep lich'!A:B,2,0)</f>
        <v>Cơ học đất và nền móng</v>
      </c>
    </row>
    <row r="148" spans="1:3">
      <c r="A148" s="321">
        <v>16246</v>
      </c>
      <c r="B148" s="308">
        <v>13</v>
      </c>
      <c r="C148" t="str">
        <f>VLOOKUP(A148,'Xep lich'!A:B,2,0)</f>
        <v>Cơ học kết cấu 1</v>
      </c>
    </row>
    <row r="149" spans="1:3">
      <c r="A149" s="321">
        <v>16250</v>
      </c>
      <c r="B149" s="308">
        <v>15</v>
      </c>
      <c r="C149" t="str">
        <f>VLOOKUP(A149,'Xep lich'!A:B,2,0)</f>
        <v>An toàn lao động</v>
      </c>
    </row>
    <row r="150" spans="1:3">
      <c r="A150" s="320">
        <v>16306</v>
      </c>
      <c r="B150" s="306">
        <v>19</v>
      </c>
      <c r="C150" t="str">
        <f>VLOOKUP(A150,'Xep lich'!A:B,2,0)</f>
        <v>Âu tàu</v>
      </c>
    </row>
    <row r="151" spans="1:3">
      <c r="A151" s="320">
        <v>16308</v>
      </c>
      <c r="B151" s="306">
        <v>24</v>
      </c>
      <c r="C151" t="str">
        <f>VLOOKUP(A151,'Xep lich'!A:B,2,0)</f>
        <v>Công trình thuỷ lợi</v>
      </c>
    </row>
    <row r="152" spans="1:3">
      <c r="A152" s="322">
        <v>16317</v>
      </c>
      <c r="B152" s="305">
        <v>1</v>
      </c>
      <c r="C152" t="str">
        <f>VLOOKUP(A152,'Xep lich'!A:B,2,0)</f>
        <v>Ứng dụng Mathcad trong kỹ thuật</v>
      </c>
    </row>
    <row r="153" spans="1:3">
      <c r="A153" s="320">
        <v>16319</v>
      </c>
      <c r="B153" s="306">
        <v>19</v>
      </c>
      <c r="C153" t="str">
        <f>VLOOKUP(A153,'Xep lich'!A:B,2,0)</f>
        <v>Tin học ứng dụng</v>
      </c>
    </row>
    <row r="154" spans="1:3">
      <c r="A154" s="322">
        <v>16320</v>
      </c>
      <c r="B154" s="305">
        <v>2</v>
      </c>
      <c r="C154" t="str">
        <f>VLOOKUP(A154,'Xep lich'!A:B,2,0)</f>
        <v>Thủy lực</v>
      </c>
    </row>
    <row r="155" spans="1:3">
      <c r="A155" s="321">
        <v>16321</v>
      </c>
      <c r="B155" s="308">
        <v>14</v>
      </c>
      <c r="C155" t="str">
        <f>VLOOKUP(A155,'Xep lich'!A:B,2,0)</f>
        <v>Khí tượng thủy hải văn</v>
      </c>
    </row>
    <row r="156" spans="1:3">
      <c r="A156" s="320">
        <v>16326</v>
      </c>
      <c r="B156" s="307">
        <v>22</v>
      </c>
      <c r="C156" t="str">
        <f>VLOOKUP(A156,'Xep lich'!A:B,2,0)</f>
        <v>Quản lý đô thị</v>
      </c>
    </row>
    <row r="157" spans="1:3">
      <c r="A157" s="320">
        <v>16330</v>
      </c>
      <c r="B157" s="307">
        <v>23</v>
      </c>
      <c r="C157" t="str">
        <f>VLOOKUP(A157,'Xep lich'!A:B,2,0)</f>
        <v>Quản lý chất lượng CTXD</v>
      </c>
    </row>
    <row r="158" spans="1:3">
      <c r="A158" s="320">
        <v>16331</v>
      </c>
      <c r="B158" s="306">
        <v>24</v>
      </c>
      <c r="C158" t="str">
        <f>VLOOKUP(A158,'Xep lich'!A:B,2,0)</f>
        <v>Quản lý đấu thầu</v>
      </c>
    </row>
    <row r="159" spans="1:3">
      <c r="A159" s="320">
        <v>16333</v>
      </c>
      <c r="B159" s="307">
        <v>25</v>
      </c>
      <c r="C159" t="str">
        <f>VLOOKUP(A159,'Xep lich'!A:B,2,0)</f>
        <v>Quản lý bất động sản</v>
      </c>
    </row>
    <row r="160" spans="1:3">
      <c r="A160" s="321">
        <v>16338</v>
      </c>
      <c r="B160" s="308">
        <v>13</v>
      </c>
      <c r="C160" t="str">
        <f>VLOOKUP(A160,'Xep lich'!A:B,2,0)</f>
        <v>Quản lý công nghệ xây dựng</v>
      </c>
    </row>
    <row r="161" spans="1:3">
      <c r="A161" s="321">
        <v>16345</v>
      </c>
      <c r="B161" s="308">
        <v>15</v>
      </c>
      <c r="C161" t="str">
        <f>VLOOKUP(A161,'Xep lich'!A:B,2,0)</f>
        <v>Khoa học quản lý xây dựng</v>
      </c>
    </row>
    <row r="162" spans="1:3">
      <c r="A162" s="320">
        <v>16346</v>
      </c>
      <c r="B162" s="306">
        <v>26</v>
      </c>
      <c r="C162" t="str">
        <f>VLOOKUP(A162,'Xep lich'!A:B,2,0)</f>
        <v>Mô hình toán kinh tế trong XD</v>
      </c>
    </row>
    <row r="163" spans="1:3">
      <c r="A163" s="320">
        <v>16403</v>
      </c>
      <c r="B163" s="306">
        <v>19</v>
      </c>
      <c r="C163" t="str">
        <f>VLOOKUP(A163,'Xep lich'!A:B,2,0)</f>
        <v>Vật liệu xây dựng</v>
      </c>
    </row>
    <row r="164" spans="1:3">
      <c r="A164" s="321">
        <v>16406</v>
      </c>
      <c r="B164" s="308">
        <v>16</v>
      </c>
      <c r="C164" t="str">
        <f>VLOOKUP(A164,'Xep lich'!A:B,2,0)</f>
        <v>Kết cấu gạch đá gỗ</v>
      </c>
    </row>
    <row r="165" spans="1:3">
      <c r="A165" s="321">
        <v>16409</v>
      </c>
      <c r="B165" s="308">
        <v>16</v>
      </c>
      <c r="C165" t="str">
        <f>VLOOKUP(A165,'Xep lich'!A:B,2,0)</f>
        <v>Kết cấu bê tông cốt thép 1</v>
      </c>
    </row>
    <row r="166" spans="1:3">
      <c r="A166" s="320">
        <v>16413</v>
      </c>
      <c r="B166" s="307">
        <v>21</v>
      </c>
      <c r="C166" t="str">
        <f>VLOOKUP(A166,'Xep lich'!A:B,2,0)</f>
        <v>Kết cấu thép 1</v>
      </c>
    </row>
    <row r="167" spans="1:3">
      <c r="A167" s="320">
        <v>16415</v>
      </c>
      <c r="B167" s="307">
        <v>22</v>
      </c>
      <c r="C167" t="str">
        <f>VLOOKUP(A167,'Xep lich'!A:B,2,0)</f>
        <v>Kết cấu Bê tông cốt thép 2</v>
      </c>
    </row>
    <row r="168" spans="1:3">
      <c r="A168" s="321">
        <v>16420</v>
      </c>
      <c r="B168" s="308">
        <v>11</v>
      </c>
      <c r="C168" t="str">
        <f>VLOOKUP(A168,'Xep lich'!A:B,2,0)</f>
        <v>Kỹ thuật thông gió</v>
      </c>
    </row>
    <row r="169" spans="1:3">
      <c r="A169" s="320">
        <v>16424</v>
      </c>
      <c r="B169" s="307">
        <v>23</v>
      </c>
      <c r="C169" t="str">
        <f>VLOOKUP(A169,'Xep lich'!A:B,2,0)</f>
        <v>Cấp thoát nước</v>
      </c>
    </row>
    <row r="170" spans="1:3">
      <c r="A170" s="321">
        <v>16443</v>
      </c>
      <c r="B170" s="308">
        <v>12</v>
      </c>
      <c r="C170" t="str">
        <f>VLOOKUP(A170,'Xep lich'!A:B,2,0)</f>
        <v>Tin học ứng dụng trong XDD</v>
      </c>
    </row>
    <row r="171" spans="1:3">
      <c r="A171" s="319">
        <v>16447</v>
      </c>
      <c r="B171" s="307">
        <v>25</v>
      </c>
      <c r="C171" t="str">
        <f>VLOOKUP(A171,'Xep lich'!A:B,2,0)</f>
        <v>Kinh tế xây dựng</v>
      </c>
    </row>
    <row r="172" spans="1:3">
      <c r="A172" s="321">
        <v>16502</v>
      </c>
      <c r="B172" s="308">
        <v>12</v>
      </c>
      <c r="C172" t="str">
        <f>VLOOKUP(A172,'Xep lich'!A:B,2,0)</f>
        <v>Nhập môn cầu</v>
      </c>
    </row>
    <row r="173" spans="1:3">
      <c r="A173" s="321">
        <v>16503</v>
      </c>
      <c r="B173" s="308">
        <v>11</v>
      </c>
      <c r="C173" t="str">
        <f>VLOOKUP(A173,'Xep lich'!A:B,2,0)</f>
        <v>Tin học ứng dụng cầu đường</v>
      </c>
    </row>
    <row r="174" spans="1:3">
      <c r="A174" s="321">
        <v>16505</v>
      </c>
      <c r="B174" s="308">
        <v>15</v>
      </c>
      <c r="C174" t="str">
        <f>VLOOKUP(A174,'Xep lich'!A:B,2,0)</f>
        <v>Thiết kế hình học đường ôtô</v>
      </c>
    </row>
    <row r="175" spans="1:3">
      <c r="A175" s="320">
        <v>16532</v>
      </c>
      <c r="B175" s="307">
        <v>22</v>
      </c>
      <c r="C175" t="str">
        <f>VLOOKUP(A175,'Xep lich'!A:B,2,0)</f>
        <v>Cầu bê tông cốt thép</v>
      </c>
    </row>
    <row r="176" spans="1:3">
      <c r="A176" s="320">
        <v>16533</v>
      </c>
      <c r="B176" s="307">
        <v>23</v>
      </c>
      <c r="C176" t="str">
        <f>VLOOKUP(A176,'Xep lich'!A:B,2,0)</f>
        <v>Cầu thép</v>
      </c>
    </row>
    <row r="177" spans="1:3">
      <c r="A177" s="320">
        <v>16534</v>
      </c>
      <c r="B177" s="306">
        <v>24</v>
      </c>
      <c r="C177" t="str">
        <f>VLOOKUP(A177,'Xep lich'!A:B,2,0)</f>
        <v>Sửa chữa bảo dưỡng đường</v>
      </c>
    </row>
    <row r="178" spans="1:3">
      <c r="A178" s="320">
        <v>16537</v>
      </c>
      <c r="B178" s="307">
        <v>20</v>
      </c>
      <c r="C178" t="str">
        <f>VLOOKUP(A178,'Xep lich'!A:B,2,0)</f>
        <v>Thiết kế nền mặt đường</v>
      </c>
    </row>
    <row r="179" spans="1:3">
      <c r="A179" s="318">
        <v>16605</v>
      </c>
      <c r="B179" s="305">
        <v>1</v>
      </c>
      <c r="C179" t="e">
        <f>VLOOKUP(A179,'Xep lich'!A:B,2,0)</f>
        <v>#N/A</v>
      </c>
    </row>
    <row r="180" spans="1:3">
      <c r="A180" s="318">
        <v>16606</v>
      </c>
      <c r="B180" s="305">
        <v>2</v>
      </c>
      <c r="C180" t="str">
        <f>VLOOKUP(A180,'Xep lich'!A:B,2,0)</f>
        <v>Mỹ thuật 2</v>
      </c>
    </row>
    <row r="181" spans="1:3">
      <c r="A181" s="321">
        <v>16607</v>
      </c>
      <c r="B181" s="308">
        <v>14</v>
      </c>
      <c r="C181" t="str">
        <f>VLOOKUP(A181,'Xep lich'!A:B,2,0)</f>
        <v>Vẽ kỹ thuật xây dựng 2</v>
      </c>
    </row>
    <row r="182" spans="1:3">
      <c r="A182" s="320">
        <v>16614</v>
      </c>
      <c r="B182" s="307">
        <v>20</v>
      </c>
      <c r="C182" t="str">
        <f>VLOOKUP(A182,'Xep lich'!A:B,2,0)</f>
        <v>Chuyên đề công trình thể thao</v>
      </c>
    </row>
    <row r="183" spans="1:3">
      <c r="A183" s="320">
        <v>16618</v>
      </c>
      <c r="B183" s="307">
        <v>21</v>
      </c>
      <c r="C183" t="str">
        <f>VLOOKUP(A183,'Xep lich'!A:B,2,0)</f>
        <v>Kỹ thuật thi công công trình</v>
      </c>
    </row>
    <row r="184" spans="1:3">
      <c r="A184" s="321">
        <v>16636</v>
      </c>
      <c r="B184" s="308">
        <v>15</v>
      </c>
      <c r="C184" t="str">
        <f>VLOOKUP(A184,'Xep lich'!A:B,2,0)</f>
        <v>Vật lý kiến trúc</v>
      </c>
    </row>
    <row r="185" spans="1:3">
      <c r="A185" s="321">
        <v>16643</v>
      </c>
      <c r="B185" s="308">
        <v>12</v>
      </c>
      <c r="C185" t="str">
        <f>VLOOKUP(A185,'Xep lich'!A:B,2,0)</f>
        <v>Kiến trúc dân dụng</v>
      </c>
    </row>
    <row r="186" spans="1:3">
      <c r="A186" s="321">
        <v>16661</v>
      </c>
      <c r="B186" s="308">
        <v>13</v>
      </c>
      <c r="C186" t="str">
        <f>VLOOKUP(A186,'Xep lich'!A:B,2,0)</f>
        <v>Tin học ƯD trong TK kiến trúc</v>
      </c>
    </row>
    <row r="187" spans="1:3">
      <c r="A187" s="318">
        <v>16663</v>
      </c>
      <c r="B187" s="305">
        <v>3</v>
      </c>
      <c r="C187" t="str">
        <f>VLOOKUP(A187,'Xep lich'!A:B,2,0)</f>
        <v>Lịch sử kiến trúc và PCNT</v>
      </c>
    </row>
    <row r="188" spans="1:3">
      <c r="A188" s="321">
        <v>16687</v>
      </c>
      <c r="B188" s="308">
        <v>11</v>
      </c>
      <c r="C188" t="str">
        <f>VLOOKUP(A188,'Xep lich'!A:B,2,0)</f>
        <v>Cấu tạo KT và đồ đạc nội thất</v>
      </c>
    </row>
    <row r="189" spans="1:3">
      <c r="A189" s="318">
        <v>16691</v>
      </c>
      <c r="B189" s="305">
        <v>6</v>
      </c>
      <c r="C189" t="str">
        <f>VLOOKUP(A189,'Xep lich'!A:B,2,0)</f>
        <v>Hình họa trong kiến trúc</v>
      </c>
    </row>
    <row r="190" spans="1:3">
      <c r="A190" s="320">
        <v>16695</v>
      </c>
      <c r="B190" s="307">
        <v>23</v>
      </c>
      <c r="C190" t="str">
        <f>VLOOKUP(A190,'Xep lich'!A:B,2,0)</f>
        <v>Quy hoạch 1</v>
      </c>
    </row>
    <row r="191" spans="1:3">
      <c r="A191" s="321">
        <v>16697</v>
      </c>
      <c r="B191" s="308">
        <v>14</v>
      </c>
      <c r="C191" t="str">
        <f>VLOOKUP(A191,'Xep lich'!A:B,2,0)</f>
        <v>Kiến trúc công cộng</v>
      </c>
    </row>
    <row r="192" spans="1:3">
      <c r="A192" s="321">
        <v>16698</v>
      </c>
      <c r="B192" s="308">
        <v>17</v>
      </c>
      <c r="C192" t="str">
        <f>VLOOKUP(A192,'Xep lich'!A:B,2,0)</f>
        <v>Kiến trúc công nghiệp</v>
      </c>
    </row>
    <row r="193" spans="1:3">
      <c r="A193" s="325">
        <v>17102</v>
      </c>
      <c r="B193" s="305">
        <v>1</v>
      </c>
      <c r="C193" t="str">
        <f>VLOOKUP(A193,'Xep lich'!A:B,2,0)</f>
        <v>Tin học văn phòng</v>
      </c>
    </row>
    <row r="194" spans="1:3">
      <c r="A194" s="326">
        <v>17102</v>
      </c>
      <c r="B194" s="312">
        <v>4</v>
      </c>
      <c r="C194" t="str">
        <f>VLOOKUP(A194,'Xep lich'!A:B,2,0)</f>
        <v>Tin học văn phòng</v>
      </c>
    </row>
    <row r="195" spans="1:3">
      <c r="A195" s="326">
        <v>17102</v>
      </c>
      <c r="B195" s="313">
        <v>9</v>
      </c>
      <c r="C195" t="str">
        <f>VLOOKUP(A195,'Xep lich'!A:B,2,0)</f>
        <v>Tin học văn phòng</v>
      </c>
    </row>
    <row r="196" spans="1:3">
      <c r="A196" s="327">
        <v>17102</v>
      </c>
      <c r="B196" s="314">
        <v>13</v>
      </c>
      <c r="C196" t="str">
        <f>VLOOKUP(A196,'Xep lich'!A:B,2,0)</f>
        <v>Tin học văn phòng</v>
      </c>
    </row>
    <row r="197" spans="1:3">
      <c r="A197" s="327">
        <v>17102</v>
      </c>
      <c r="B197" s="314">
        <v>15</v>
      </c>
      <c r="C197" t="str">
        <f>VLOOKUP(A197,'Xep lich'!A:B,2,0)</f>
        <v>Tin học văn phòng</v>
      </c>
    </row>
    <row r="198" spans="1:3">
      <c r="A198" s="328">
        <v>17102</v>
      </c>
      <c r="B198" s="315">
        <v>21</v>
      </c>
      <c r="C198" t="str">
        <f>VLOOKUP(A198,'Xep lich'!A:B,2,0)</f>
        <v>Tin học văn phòng</v>
      </c>
    </row>
    <row r="199" spans="1:3">
      <c r="A199" s="325">
        <v>17206</v>
      </c>
      <c r="B199" s="305">
        <v>1</v>
      </c>
      <c r="C199" t="str">
        <f>VLOOKUP(A199,'Xep lich'!A:B,2,0)</f>
        <v>Kỹ thuật lập trình C</v>
      </c>
    </row>
    <row r="200" spans="1:3">
      <c r="A200" s="321">
        <v>17211</v>
      </c>
      <c r="B200" s="308">
        <v>16</v>
      </c>
      <c r="C200" t="str">
        <f>VLOOKUP(A200,'Xep lich'!A:B,2,0)</f>
        <v>Đồ hoạ máy tính</v>
      </c>
    </row>
    <row r="201" spans="1:3">
      <c r="A201" s="321">
        <v>17212</v>
      </c>
      <c r="B201" s="308">
        <v>11</v>
      </c>
      <c r="C201" t="str">
        <f>VLOOKUP(A201,'Xep lich'!A:B,2,0)</f>
        <v>An toàn và bảo mật thông tin</v>
      </c>
    </row>
    <row r="202" spans="1:3">
      <c r="A202" s="319">
        <v>17221</v>
      </c>
      <c r="B202" s="306">
        <v>19</v>
      </c>
      <c r="C202" t="str">
        <f>VLOOKUP(A202,'Xep lich'!A:B,2,0)</f>
        <v xml:space="preserve">Nhận dạng và xử lý ảnh </v>
      </c>
    </row>
    <row r="203" spans="1:3">
      <c r="A203" s="325">
        <v>17302</v>
      </c>
      <c r="B203" s="305">
        <v>2</v>
      </c>
      <c r="C203" t="str">
        <f>VLOOKUP(A203,'Xep lich'!A:B,2,0)</f>
        <v>Kiến trúc máy tính và TBNV</v>
      </c>
    </row>
    <row r="204" spans="1:3">
      <c r="A204" s="321">
        <v>17303</v>
      </c>
      <c r="B204" s="308">
        <v>12</v>
      </c>
      <c r="C204" t="str">
        <f>VLOOKUP(A204,'Xep lich'!A:B,2,0)</f>
        <v>Nguyên lý hệ điều hành</v>
      </c>
    </row>
    <row r="205" spans="1:3">
      <c r="A205" s="325">
        <v>17304</v>
      </c>
      <c r="B205" s="305">
        <v>3</v>
      </c>
      <c r="C205" t="str">
        <f>VLOOKUP(A205,'Xep lich'!A:B,2,0)</f>
        <v>Bảo trì hệ thống</v>
      </c>
    </row>
    <row r="206" spans="1:3">
      <c r="A206" s="320">
        <v>17314</v>
      </c>
      <c r="B206" s="307">
        <v>20</v>
      </c>
      <c r="C206" t="str">
        <f>VLOOKUP(A206,'Xep lich'!A:B,2,0)</f>
        <v>Phát triển ứng dụng mã nguồn mở</v>
      </c>
    </row>
    <row r="207" spans="1:3">
      <c r="A207" s="321">
        <v>17335</v>
      </c>
      <c r="B207" s="308">
        <v>13</v>
      </c>
      <c r="C207" t="str">
        <f>VLOOKUP(A207,'Xep lich'!A:B,2,0)</f>
        <v>Lập trình Windows</v>
      </c>
    </row>
    <row r="208" spans="1:3">
      <c r="A208" s="319">
        <v>17337</v>
      </c>
      <c r="B208" s="307">
        <v>21</v>
      </c>
      <c r="C208" t="str">
        <f>VLOOKUP(A208,'Xep lich'!A:B,2,0)</f>
        <v>Hệ thống nhúng</v>
      </c>
    </row>
    <row r="209" spans="1:3">
      <c r="A209" s="319">
        <v>17423</v>
      </c>
      <c r="B209" s="307">
        <v>22</v>
      </c>
      <c r="C209" t="str">
        <f>VLOOKUP(A209,'Xep lich'!A:B,2,0)</f>
        <v>Lập trình thiết bị di động</v>
      </c>
    </row>
    <row r="210" spans="1:3">
      <c r="A210" s="325">
        <v>17426</v>
      </c>
      <c r="B210" s="305">
        <v>4</v>
      </c>
      <c r="C210" t="str">
        <f>VLOOKUP(A210,'Xep lich'!A:B,2,0)</f>
        <v>Cơ sở dữ liệu</v>
      </c>
    </row>
    <row r="211" spans="1:3">
      <c r="A211" s="321">
        <v>17427</v>
      </c>
      <c r="B211" s="308">
        <v>14</v>
      </c>
      <c r="C211" t="str">
        <f>VLOOKUP(A211,'Xep lich'!A:B,2,0)</f>
        <v>Phân tích và thiết kế hệ thống</v>
      </c>
    </row>
    <row r="212" spans="1:3">
      <c r="A212" s="319">
        <v>17428</v>
      </c>
      <c r="B212" s="307">
        <v>23</v>
      </c>
      <c r="C212" t="str">
        <f>VLOOKUP(A212,'Xep lich'!A:B,2,0)</f>
        <v>BD DL dạng bán CT và ứng dụng</v>
      </c>
    </row>
    <row r="213" spans="1:3">
      <c r="A213" s="319">
        <v>17430</v>
      </c>
      <c r="B213" s="306">
        <v>24</v>
      </c>
      <c r="C213" t="str">
        <f>VLOOKUP(A213,'Xep lich'!A:B,2,0)</f>
        <v>Phân tích TKHT hướng ĐT</v>
      </c>
    </row>
    <row r="214" spans="1:3">
      <c r="A214" s="319">
        <v>17507</v>
      </c>
      <c r="B214" s="307">
        <v>25</v>
      </c>
      <c r="C214" t="str">
        <f>VLOOKUP(A214,'Xep lich'!A:B,2,0)</f>
        <v>Lập trình mạng</v>
      </c>
    </row>
    <row r="215" spans="1:3">
      <c r="A215" s="321">
        <v>17523</v>
      </c>
      <c r="B215" s="308">
        <v>15</v>
      </c>
      <c r="C215" t="str">
        <f>VLOOKUP(A215,'Xep lich'!A:B,2,0)</f>
        <v>Java cơ bản</v>
      </c>
    </row>
    <row r="216" spans="1:3">
      <c r="A216" s="320">
        <v>17542</v>
      </c>
      <c r="B216" s="307">
        <v>20</v>
      </c>
      <c r="C216" t="str">
        <f>VLOOKUP(A216,'Xep lich'!A:B,2,0)</f>
        <v>Tiếp thị trực tuyến</v>
      </c>
    </row>
    <row r="217" spans="1:3">
      <c r="A217" s="321">
        <v>17543</v>
      </c>
      <c r="B217" s="308">
        <v>16</v>
      </c>
      <c r="C217" t="str">
        <f>VLOOKUP(A217,'Xep lich'!A:B,2,0)</f>
        <v>Thương mại điện tử</v>
      </c>
    </row>
    <row r="218" spans="1:3">
      <c r="A218" s="322">
        <v>18131</v>
      </c>
      <c r="B218" s="305">
        <v>2</v>
      </c>
      <c r="C218" t="str">
        <f>VLOOKUP(A218,'Xep lich'!A:B,2,0)</f>
        <v>Toán ứng dụng</v>
      </c>
    </row>
    <row r="219" spans="1:3">
      <c r="A219" s="322">
        <v>18201</v>
      </c>
      <c r="B219" s="305">
        <v>7</v>
      </c>
      <c r="C219" t="str">
        <f>VLOOKUP(A219,'Xep lich'!A:B,2,0)</f>
        <v>Vật lý 1</v>
      </c>
    </row>
    <row r="220" spans="1:3">
      <c r="A220" s="322">
        <v>18302</v>
      </c>
      <c r="B220" s="305">
        <v>8</v>
      </c>
      <c r="C220" t="str">
        <f>VLOOKUP(A220,'Xep lich'!A:B,2,0)</f>
        <v>Vẽ kỹ thuật 1</v>
      </c>
    </row>
    <row r="221" spans="1:3">
      <c r="A221" s="322">
        <v>18304</v>
      </c>
      <c r="B221" s="305">
        <v>3</v>
      </c>
      <c r="C221" t="str">
        <f>VLOOKUP(A221,'Xep lich'!A:B,2,0)</f>
        <v>Hình họa - Vẽ kỹ thuật</v>
      </c>
    </row>
    <row r="222" spans="1:3">
      <c r="A222" s="322">
        <v>18405</v>
      </c>
      <c r="B222" s="305">
        <v>4</v>
      </c>
      <c r="C222" t="str">
        <f>VLOOKUP(A222,'Xep lich'!A:B,2,0)</f>
        <v>Cơ lý thuyết</v>
      </c>
    </row>
    <row r="223" spans="1:3">
      <c r="A223" s="322">
        <v>19101</v>
      </c>
      <c r="B223" s="305">
        <v>5</v>
      </c>
      <c r="C223" t="str">
        <f>VLOOKUP(A223,'Xep lich'!A:B,2,0)</f>
        <v>Triết học Mác Lênin</v>
      </c>
    </row>
    <row r="224" spans="1:3">
      <c r="A224" s="318">
        <v>19105</v>
      </c>
      <c r="B224" s="305">
        <v>7</v>
      </c>
      <c r="C224" t="str">
        <f>VLOOKUP(A224,'Xep lich'!A:B,2,0)</f>
        <v>Tâm lý học đại cương</v>
      </c>
    </row>
    <row r="225" spans="1:3">
      <c r="A225" s="321">
        <v>19201</v>
      </c>
      <c r="B225" s="308">
        <v>15</v>
      </c>
      <c r="C225" t="str">
        <f>VLOOKUP(A225,'Xep lich'!A:B,2,0)</f>
        <v>Tư tưởng Hồ Chí Minh</v>
      </c>
    </row>
    <row r="226" spans="1:3">
      <c r="A226" s="320">
        <v>19202</v>
      </c>
      <c r="B226" s="301">
        <v>21</v>
      </c>
      <c r="C226" t="str">
        <f>VLOOKUP(A226,'Xep lich'!A:B,2,0)</f>
        <v>Xã hội học đại cương</v>
      </c>
    </row>
    <row r="227" spans="1:3">
      <c r="A227" s="322">
        <v>19401</v>
      </c>
      <c r="B227" s="305">
        <v>6</v>
      </c>
      <c r="C227" t="str">
        <f>VLOOKUP(A227,'Xep lich'!A:B,2,0)</f>
        <v>Kinh tế chính trị</v>
      </c>
    </row>
    <row r="228" spans="1:3">
      <c r="A228" s="321">
        <v>19501</v>
      </c>
      <c r="B228" s="310">
        <v>18</v>
      </c>
      <c r="C228" t="str">
        <f>VLOOKUP(A228,'Xep lich'!A:B,2,0)</f>
        <v>Chủ nghĩa xã hội KH</v>
      </c>
    </row>
    <row r="229" spans="1:3">
      <c r="A229" s="320">
        <v>22152</v>
      </c>
      <c r="B229" s="306">
        <v>19</v>
      </c>
      <c r="C229" t="str">
        <f>VLOOKUP(A229,'Xep lich'!A:B,2,0)</f>
        <v>Tính toán thiết kế ô tô</v>
      </c>
    </row>
    <row r="230" spans="1:3">
      <c r="A230" s="321">
        <v>22153</v>
      </c>
      <c r="B230" s="308">
        <v>15</v>
      </c>
      <c r="C230" t="str">
        <f>VLOOKUP(A230,'Xep lich'!A:B,2,0)</f>
        <v>Kết cấu ô tô</v>
      </c>
    </row>
    <row r="231" spans="1:3">
      <c r="A231" s="321">
        <v>22154</v>
      </c>
      <c r="B231" s="308">
        <v>14</v>
      </c>
      <c r="C231" t="str">
        <f>VLOOKUP(A231,'Xep lich'!A:B,2,0)</f>
        <v>Động cơ đốt trong</v>
      </c>
    </row>
    <row r="232" spans="1:3">
      <c r="A232" s="320">
        <v>22155</v>
      </c>
      <c r="B232" s="307">
        <v>20</v>
      </c>
      <c r="C232" t="str">
        <f>VLOOKUP(A232,'Xep lich'!A:B,2,0)</f>
        <v>CN chế tạo phụ tùng ô tô</v>
      </c>
    </row>
    <row r="233" spans="1:3">
      <c r="A233" s="320">
        <v>22158</v>
      </c>
      <c r="B233" s="307">
        <v>21</v>
      </c>
      <c r="C233" t="str">
        <f>VLOOKUP(A233,'Xep lich'!A:B,2,0)</f>
        <v>Thí nghiệm ô tô</v>
      </c>
    </row>
    <row r="234" spans="1:3">
      <c r="A234" s="320">
        <v>22160</v>
      </c>
      <c r="B234" s="307">
        <v>22</v>
      </c>
      <c r="C234" t="str">
        <f>VLOOKUP(A234,'Xep lich'!A:B,2,0)</f>
        <v>Xe chuyên dụng</v>
      </c>
    </row>
    <row r="235" spans="1:3">
      <c r="A235" s="322">
        <v>22170</v>
      </c>
      <c r="B235" s="305">
        <v>2</v>
      </c>
      <c r="C235" t="str">
        <f>VLOOKUP(A235,'Xep lich'!A:B,2,0)</f>
        <v>Điện công nghiệp</v>
      </c>
    </row>
    <row r="236" spans="1:3">
      <c r="A236" s="322">
        <v>22201</v>
      </c>
      <c r="B236" s="305">
        <v>3</v>
      </c>
      <c r="C236" t="str">
        <f>VLOOKUP(A236,'Xep lich'!A:B,2,0)</f>
        <v>Kỹ thuật nhiệt cơ khí</v>
      </c>
    </row>
    <row r="237" spans="1:3">
      <c r="A237" s="320">
        <v>22234</v>
      </c>
      <c r="B237" s="306">
        <v>24</v>
      </c>
      <c r="C237" t="str">
        <f>VLOOKUP(A237,'Xep lich'!A:B,2,0)</f>
        <v>Kỹ thuật làm lạnh</v>
      </c>
    </row>
    <row r="238" spans="1:3">
      <c r="A238" s="320">
        <v>22238</v>
      </c>
      <c r="B238" s="307">
        <v>21</v>
      </c>
      <c r="C238" t="str">
        <f>VLOOKUP(A238,'Xep lich'!A:B,2,0)</f>
        <v>Thí nghiệm truyền nhiệt</v>
      </c>
    </row>
    <row r="239" spans="1:3">
      <c r="A239" s="321">
        <v>22247</v>
      </c>
      <c r="B239" s="308">
        <v>10</v>
      </c>
      <c r="C239" t="str">
        <f>VLOOKUP(A239,'Xep lich'!A:B,2,0)</f>
        <v>Toán ứng dụng</v>
      </c>
    </row>
    <row r="240" spans="1:3">
      <c r="A240" s="321">
        <v>22249</v>
      </c>
      <c r="B240" s="308">
        <v>14</v>
      </c>
      <c r="C240" t="str">
        <f>VLOOKUP(A240,'Xep lich'!A:B,2,0)</f>
        <v>Hệ thống và TB đường ống</v>
      </c>
    </row>
    <row r="241" spans="1:3">
      <c r="A241" s="321">
        <v>22250</v>
      </c>
      <c r="B241" s="308">
        <v>15</v>
      </c>
      <c r="C241" t="str">
        <f>VLOOKUP(A241,'Xep lich'!A:B,2,0)</f>
        <v>Truyền nhiệt</v>
      </c>
    </row>
    <row r="242" spans="1:3">
      <c r="A242" s="321">
        <v>22301</v>
      </c>
      <c r="B242" s="308">
        <v>10</v>
      </c>
      <c r="C242" t="str">
        <f>VLOOKUP(A242,'Xep lich'!A:B,2,0)</f>
        <v>Cơ kết cấu cơ khí</v>
      </c>
    </row>
    <row r="243" spans="1:3">
      <c r="A243" s="320">
        <v>22355</v>
      </c>
      <c r="B243" s="307">
        <v>21</v>
      </c>
      <c r="C243" t="str">
        <f>VLOOKUP(A243,'Xep lich'!A:B,2,0)</f>
        <v>An toàn công nghiệp</v>
      </c>
    </row>
    <row r="244" spans="1:3">
      <c r="A244" s="320">
        <v>22357</v>
      </c>
      <c r="B244" s="307">
        <v>19</v>
      </c>
      <c r="C244" t="str">
        <f>VLOOKUP(A244,'Xep lich'!A:B,2,0)</f>
        <v>Thí nghiệm thủy lực</v>
      </c>
    </row>
    <row r="245" spans="1:3">
      <c r="A245" s="320">
        <v>22361</v>
      </c>
      <c r="B245" s="306">
        <v>24</v>
      </c>
      <c r="C245" t="str">
        <f>VLOOKUP(A245,'Xep lich'!A:B,2,0)</f>
        <v>Máy trục</v>
      </c>
    </row>
    <row r="246" spans="1:3">
      <c r="A246" s="321">
        <v>22502</v>
      </c>
      <c r="B246" s="308">
        <v>11</v>
      </c>
      <c r="C246" t="str">
        <f>VLOOKUP(A246,'Xep lich'!A:B,2,0)</f>
        <v>Kỹ thuật gia công cơ khí</v>
      </c>
    </row>
    <row r="247" spans="1:3">
      <c r="A247" s="319">
        <v>22504</v>
      </c>
      <c r="B247" s="307">
        <v>23</v>
      </c>
      <c r="C247" t="str">
        <f>VLOOKUP(A247,'Xep lich'!A:B,2,0)</f>
        <v>CAD - CAM và CNC</v>
      </c>
    </row>
    <row r="248" spans="1:3">
      <c r="A248" s="319">
        <v>22512</v>
      </c>
      <c r="B248" s="307">
        <v>20</v>
      </c>
      <c r="C248" t="str">
        <f>VLOOKUP(A248,'Xep lich'!A:B,2,0)</f>
        <v>Công nghệ chế tạo cơ khí</v>
      </c>
    </row>
    <row r="249" spans="1:3">
      <c r="A249" s="319">
        <v>22608</v>
      </c>
      <c r="B249" s="306">
        <v>19</v>
      </c>
      <c r="C249" t="str">
        <f>VLOOKUP(A249,'Xep lich'!A:B,2,0)</f>
        <v>Hệ thống truyền động thủy lực và khí nén</v>
      </c>
    </row>
    <row r="250" spans="1:3">
      <c r="A250" s="321">
        <v>22609</v>
      </c>
      <c r="B250" s="308">
        <v>14</v>
      </c>
      <c r="C250" t="str">
        <f>VLOOKUP(A250,'Xep lich'!A:B,2,0)</f>
        <v>Ma sát, mòn và bôi trơn</v>
      </c>
    </row>
    <row r="251" spans="1:3">
      <c r="A251" s="321">
        <v>22628</v>
      </c>
      <c r="B251" s="308">
        <v>17</v>
      </c>
      <c r="C251" t="str">
        <f>VLOOKUP(A251,'Xep lich'!A:B,2,0)</f>
        <v>Nguyên lý máy</v>
      </c>
    </row>
    <row r="252" spans="1:3">
      <c r="A252" s="321">
        <v>22629</v>
      </c>
      <c r="B252" s="308">
        <v>12</v>
      </c>
      <c r="C252" t="str">
        <f>VLOOKUP(A252,'Xep lich'!A:B,2,0)</f>
        <v>Dung sai và kỹ thuật đo</v>
      </c>
    </row>
    <row r="253" spans="1:3">
      <c r="A253" s="320">
        <v>22632</v>
      </c>
      <c r="B253" s="307">
        <v>21</v>
      </c>
      <c r="C253" t="str">
        <f>VLOOKUP(A253,'Xep lich'!A:B,2,0)</f>
        <v>Quản lý và bảo trì CN</v>
      </c>
    </row>
    <row r="254" spans="1:3">
      <c r="A254" s="320">
        <v>22633</v>
      </c>
      <c r="B254" s="307">
        <v>22</v>
      </c>
      <c r="C254" t="str">
        <f>VLOOKUP(A254,'Xep lich'!A:B,2,0)</f>
        <v>Thiết kế sản phẩm với CAD</v>
      </c>
    </row>
    <row r="255" spans="1:3">
      <c r="A255" s="321">
        <v>22645</v>
      </c>
      <c r="B255" s="308">
        <v>13</v>
      </c>
      <c r="C255" t="str">
        <f>VLOOKUP(A255,'Xep lich'!A:B,2,0)</f>
        <v>Cơ sở thiết kế máy</v>
      </c>
    </row>
    <row r="256" spans="1:3">
      <c r="A256" s="322">
        <v>22702</v>
      </c>
      <c r="B256" s="305">
        <v>7</v>
      </c>
      <c r="C256" t="str">
        <f>VLOOKUP(A256,'Xep lich'!A:B,2,0)</f>
        <v>Kỹ thuật điều khiển tự động</v>
      </c>
    </row>
    <row r="257" spans="1:3">
      <c r="A257" s="321">
        <v>22708</v>
      </c>
      <c r="B257" s="308">
        <v>15</v>
      </c>
      <c r="C257" t="str">
        <f>VLOOKUP(A257,'Xep lich'!A:B,2,0)</f>
        <v>Kỹ thuật lập trình PLC và ứng dụng</v>
      </c>
    </row>
    <row r="258" spans="1:3">
      <c r="A258" s="321">
        <v>22718</v>
      </c>
      <c r="B258" s="308">
        <v>14</v>
      </c>
      <c r="C258" t="str">
        <f>VLOOKUP(A258,'Xep lich'!A:B,2,0)</f>
        <v>Cảm biến</v>
      </c>
    </row>
    <row r="259" spans="1:3">
      <c r="A259" s="320">
        <v>22727</v>
      </c>
      <c r="B259" s="307">
        <v>23</v>
      </c>
      <c r="C259" t="str">
        <f>VLOOKUP(A259,'Xep lich'!A:B,2,0)</f>
        <v>Vi điều khiển</v>
      </c>
    </row>
    <row r="260" spans="1:3">
      <c r="A260" s="321">
        <v>22728</v>
      </c>
      <c r="B260" s="308">
        <v>15</v>
      </c>
      <c r="C260" t="str">
        <f>VLOOKUP(A260,'Xep lich'!A:B,2,0)</f>
        <v>Cơ điện tử LAB 1</v>
      </c>
    </row>
    <row r="261" spans="1:3">
      <c r="A261" s="321">
        <v>23103</v>
      </c>
      <c r="B261" s="308">
        <v>11</v>
      </c>
      <c r="C261" t="str">
        <f>VLOOKUP(A261,'Xep lich'!A:B,2,0)</f>
        <v>Tĩnh học tàu thủy</v>
      </c>
    </row>
    <row r="262" spans="1:3">
      <c r="A262" s="321">
        <v>23116</v>
      </c>
      <c r="B262" s="308">
        <v>12</v>
      </c>
      <c r="C262" t="str">
        <f>VLOOKUP(A262,'Xep lich'!A:B,2,0)</f>
        <v>Bố trí chung và kiến trúc tàu thủy</v>
      </c>
    </row>
    <row r="263" spans="1:3">
      <c r="A263" s="321">
        <v>23121</v>
      </c>
      <c r="B263" s="308">
        <v>13</v>
      </c>
      <c r="C263" t="str">
        <f>VLOOKUP(A263,'Xep lich'!A:B,2,0)</f>
        <v>Công ước QT trong đóng tàu</v>
      </c>
    </row>
    <row r="264" spans="1:3">
      <c r="A264" s="321">
        <v>23125</v>
      </c>
      <c r="B264" s="308">
        <v>14</v>
      </c>
      <c r="C264" t="str">
        <f>VLOOKUP(A264,'Xep lich'!A:B,2,0)</f>
        <v>Đại cương về CT ngoài khơi</v>
      </c>
    </row>
    <row r="265" spans="1:3">
      <c r="A265" s="318">
        <v>23126</v>
      </c>
      <c r="B265" s="305">
        <v>3</v>
      </c>
      <c r="C265" t="str">
        <f>VLOOKUP(A265,'Xep lich'!A:B,2,0)</f>
        <v>Thiết kế tàu</v>
      </c>
    </row>
    <row r="266" spans="1:3">
      <c r="A266" s="320">
        <v>23131</v>
      </c>
      <c r="B266" s="307">
        <v>21</v>
      </c>
      <c r="C266" t="str">
        <f>VLOOKUP(A266,'Xep lich'!A:B,2,0)</f>
        <v>Thiết kế tàu và CTBDĐ 2</v>
      </c>
    </row>
    <row r="267" spans="1:3">
      <c r="A267" s="321">
        <v>23140</v>
      </c>
      <c r="B267" s="308">
        <v>12</v>
      </c>
      <c r="C267" t="str">
        <f>VLOOKUP(A267,'Xep lich'!A:B,2,0)</f>
        <v>Thiết bị đẩy và kết cấu tàu thủy</v>
      </c>
    </row>
    <row r="268" spans="1:3">
      <c r="A268" s="320">
        <v>23145</v>
      </c>
      <c r="B268" s="307">
        <v>22</v>
      </c>
      <c r="C268" t="str">
        <f>VLOOKUP(A268,'Xep lich'!A:B,2,0)</f>
        <v>Đặc điểm thiết kế thiết bị lặn</v>
      </c>
    </row>
    <row r="269" spans="1:3">
      <c r="A269" s="323">
        <v>23150</v>
      </c>
      <c r="B269" s="307">
        <v>23</v>
      </c>
      <c r="C269" t="str">
        <f>VLOOKUP(A269,'Xep lich'!A:B,2,0)</f>
        <v>Lực cản và thiết bị đẩy tàu thủy</v>
      </c>
    </row>
    <row r="270" spans="1:3">
      <c r="A270" s="320">
        <v>23152</v>
      </c>
      <c r="B270" s="307">
        <v>23</v>
      </c>
      <c r="C270" t="str">
        <f>VLOOKUP(A270,'Xep lich'!A:B,2,0)</f>
        <v>Thiết bị tàu và CTBDĐ 2</v>
      </c>
    </row>
    <row r="271" spans="1:3">
      <c r="A271" s="321">
        <v>23201</v>
      </c>
      <c r="B271" s="308">
        <v>15</v>
      </c>
      <c r="C271" t="str">
        <f>VLOOKUP(A271,'Xep lich'!A:B,2,0)</f>
        <v>Cơ kết cấu tàu thủy</v>
      </c>
    </row>
    <row r="272" spans="1:3">
      <c r="A272" s="320">
        <v>23214</v>
      </c>
      <c r="B272" s="307">
        <v>20</v>
      </c>
      <c r="C272" t="str">
        <f>VLOOKUP(A272,'Xep lich'!A:B,2,0)</f>
        <v>Công nghệ sửa chữa TT</v>
      </c>
    </row>
    <row r="273" spans="1:3">
      <c r="A273" s="320">
        <v>23216</v>
      </c>
      <c r="B273" s="307">
        <v>21</v>
      </c>
      <c r="C273" t="str">
        <f>VLOOKUP(A273,'Xep lich'!A:B,2,0)</f>
        <v>Công nghệ hàn tàu</v>
      </c>
    </row>
    <row r="274" spans="1:3">
      <c r="A274" s="320">
        <v>23241</v>
      </c>
      <c r="B274" s="307">
        <v>22</v>
      </c>
      <c r="C274" t="str">
        <f>VLOOKUP(A274,'Xep lich'!A:B,2,0)</f>
        <v>CN đóng tàu và CTBDĐ 2</v>
      </c>
    </row>
    <row r="275" spans="1:3">
      <c r="A275" s="320">
        <v>23244</v>
      </c>
      <c r="B275" s="306">
        <v>19</v>
      </c>
      <c r="C275" t="str">
        <f>VLOOKUP(A275,'Xep lich'!A:B,2,0)</f>
        <v>Chấn động và độ ồn tàu thủy 1</v>
      </c>
    </row>
    <row r="276" spans="1:3">
      <c r="A276" s="320">
        <v>23247</v>
      </c>
      <c r="B276" s="307">
        <v>23</v>
      </c>
      <c r="C276" t="str">
        <f>VLOOKUP(A276,'Xep lich'!A:B,2,0)</f>
        <v>Khoa học quản lý trong ĐT</v>
      </c>
    </row>
    <row r="277" spans="1:3">
      <c r="A277" s="320">
        <v>23303</v>
      </c>
      <c r="B277" s="307">
        <v>20</v>
      </c>
      <c r="C277" t="str">
        <f>VLOOKUP(A277,'Xep lich'!A:B,2,0)</f>
        <v>Tự động hóa thiết kế trong thiết kế tàu 1</v>
      </c>
    </row>
    <row r="278" spans="1:3">
      <c r="A278" s="320">
        <v>23307</v>
      </c>
      <c r="B278" s="306">
        <v>24</v>
      </c>
      <c r="C278" t="str">
        <f>VLOOKUP(A278,'Xep lich'!A:B,2,0)</f>
        <v>Kỹ thuật đo và thử tàu</v>
      </c>
    </row>
    <row r="279" spans="1:3">
      <c r="A279" s="325">
        <v>23322</v>
      </c>
      <c r="B279" s="305">
        <v>7</v>
      </c>
      <c r="C279" t="str">
        <f>VLOOKUP(A279,'Xep lich'!A:B,2,0)</f>
        <v>Tin học trong đóng tàu</v>
      </c>
    </row>
    <row r="280" spans="1:3">
      <c r="A280" s="322">
        <v>25101</v>
      </c>
      <c r="B280" s="316">
        <v>9</v>
      </c>
      <c r="C280" t="str">
        <f>VLOOKUP(A280,'Xep lich'!A:B,2,0)</f>
        <v>Anh văn cơ bản 1</v>
      </c>
    </row>
    <row r="281" spans="1:3">
      <c r="A281" s="322">
        <v>25102</v>
      </c>
      <c r="B281" s="305">
        <v>6</v>
      </c>
      <c r="C281" t="str">
        <f>VLOOKUP(A281,'Xep lich'!A:B,2,0)</f>
        <v>Anh văn cơ bản 2</v>
      </c>
    </row>
    <row r="282" spans="1:3">
      <c r="A282" s="321">
        <v>25103</v>
      </c>
      <c r="B282" s="308">
        <v>16</v>
      </c>
      <c r="C282" t="str">
        <f>VLOOKUP(A282,'Xep lich'!A:B,2,0)</f>
        <v>Anh văn cơ bản 3</v>
      </c>
    </row>
    <row r="283" spans="1:3">
      <c r="A283" s="325">
        <v>25202</v>
      </c>
      <c r="B283" s="305">
        <v>3</v>
      </c>
      <c r="C283" t="str">
        <f>VLOOKUP(A283,'Xep lich'!A:B,2,0)</f>
        <v>Kỹ năng Nghe hiểu 2</v>
      </c>
    </row>
    <row r="284" spans="1:3">
      <c r="A284" s="321">
        <v>25206</v>
      </c>
      <c r="B284" s="308">
        <v>12</v>
      </c>
      <c r="C284" t="str">
        <f>VLOOKUP(A284,'Xep lich'!A:B,2,0)</f>
        <v>Kỹ năng Nghe 4</v>
      </c>
    </row>
    <row r="285" spans="1:3">
      <c r="A285" s="321">
        <v>25210</v>
      </c>
      <c r="B285" s="308">
        <v>13</v>
      </c>
      <c r="C285" t="str">
        <f>VLOOKUP(A285,'Xep lich'!A:B,2,0)</f>
        <v>Kỹ năng Nói 4</v>
      </c>
    </row>
    <row r="286" spans="1:3">
      <c r="A286" s="325">
        <v>25212</v>
      </c>
      <c r="B286" s="305">
        <v>4</v>
      </c>
      <c r="C286" t="str">
        <f>VLOOKUP(A286,'Xep lich'!A:B,2,0)</f>
        <v>Kỹ năng Nói 2</v>
      </c>
    </row>
    <row r="287" spans="1:3">
      <c r="A287" s="306" t="s">
        <v>1007</v>
      </c>
      <c r="B287" s="307">
        <v>20</v>
      </c>
      <c r="C287" t="e">
        <f>VLOOKUP(A287,'Xep lich'!A:B,2,0)</f>
        <v>#N/A</v>
      </c>
    </row>
    <row r="288" spans="1:3">
      <c r="A288" s="325">
        <v>25222</v>
      </c>
      <c r="B288" s="305">
        <v>3</v>
      </c>
      <c r="C288" t="str">
        <f>VLOOKUP(A288,'Xep lich'!A:B,2,0)</f>
        <v>Kỹ năng Đọc hiểu 2</v>
      </c>
    </row>
    <row r="289" spans="1:3">
      <c r="A289" s="321">
        <v>25226</v>
      </c>
      <c r="B289" s="308">
        <v>12</v>
      </c>
      <c r="C289" t="str">
        <f>VLOOKUP(A289,'Xep lich'!A:B,2,0)</f>
        <v>Kỹ năng Đọc 4</v>
      </c>
    </row>
    <row r="290" spans="1:3">
      <c r="A290" s="325">
        <v>25232</v>
      </c>
      <c r="B290" s="305">
        <v>3</v>
      </c>
      <c r="C290" t="str">
        <f>VLOOKUP(A290,'Xep lich'!A:B,2,0)</f>
        <v>Kỹ năng Viết 2</v>
      </c>
    </row>
    <row r="291" spans="1:3">
      <c r="A291" s="321">
        <v>25236</v>
      </c>
      <c r="B291" s="308">
        <v>12</v>
      </c>
      <c r="C291" t="str">
        <f>VLOOKUP(A291,'Xep lich'!A:B,2,0)</f>
        <v>Kỹ năng Viết 4</v>
      </c>
    </row>
    <row r="292" spans="1:3">
      <c r="A292" s="325">
        <v>25251</v>
      </c>
      <c r="B292" s="305">
        <v>7</v>
      </c>
      <c r="C292" t="str">
        <f>VLOOKUP(A292,'Xep lich'!A:B,2,0)</f>
        <v>Ngoại ngữ 2- A1 (tiếng Nhật)</v>
      </c>
    </row>
    <row r="293" spans="1:3">
      <c r="A293" s="321">
        <v>25255</v>
      </c>
      <c r="B293" s="308">
        <v>14</v>
      </c>
      <c r="C293" t="str">
        <f>VLOOKUP(A293,'Xep lich'!A:B,2,0)</f>
        <v>Tiếng Nhật- B1</v>
      </c>
    </row>
    <row r="294" spans="1:3">
      <c r="A294" s="325">
        <v>25256</v>
      </c>
      <c r="B294" s="305">
        <v>8</v>
      </c>
      <c r="C294" t="str">
        <f>VLOOKUP(A294,'Xep lich'!A:B,2,0)</f>
        <v>Tiếng Trung - A1</v>
      </c>
    </row>
    <row r="295" spans="1:3">
      <c r="A295" s="321">
        <v>25258</v>
      </c>
      <c r="B295" s="308">
        <v>16</v>
      </c>
      <c r="C295" t="str">
        <f>VLOOKUP(A295,'Xep lich'!A:B,2,0)</f>
        <v>Tiếng Trung- B1</v>
      </c>
    </row>
    <row r="296" spans="1:3">
      <c r="A296" s="325">
        <v>25259</v>
      </c>
      <c r="B296" s="305">
        <v>8</v>
      </c>
      <c r="C296" t="str">
        <f>VLOOKUP(A296,'Xep lich'!A:B,2,0)</f>
        <v>Tiếng Hàn - A1</v>
      </c>
    </row>
    <row r="297" spans="1:3">
      <c r="A297" s="321">
        <v>25264</v>
      </c>
      <c r="B297" s="308">
        <v>14</v>
      </c>
      <c r="C297" t="str">
        <f>VLOOKUP(A297,'Xep lich'!A:B,2,0)</f>
        <v>Tiếng Hàn 3</v>
      </c>
    </row>
    <row r="298" spans="1:3">
      <c r="A298" s="320">
        <v>25314</v>
      </c>
      <c r="B298" s="307">
        <v>21</v>
      </c>
      <c r="C298" t="str">
        <f>VLOOKUP(A298,'Xep lich'!A:B,2,0)</f>
        <v>Biên dich thương mại</v>
      </c>
    </row>
    <row r="299" spans="1:3">
      <c r="A299" s="320">
        <v>25316</v>
      </c>
      <c r="B299" s="307">
        <v>22</v>
      </c>
      <c r="C299" t="str">
        <f>VLOOKUP(A299,'Xep lich'!A:B,2,0)</f>
        <v>Phiên dịch 2</v>
      </c>
    </row>
    <row r="300" spans="1:3">
      <c r="A300" s="320">
        <v>25318</v>
      </c>
      <c r="B300" s="307">
        <v>22</v>
      </c>
      <c r="C300" t="str">
        <f>VLOOKUP(A300,'Xep lich'!A:B,2,0)</f>
        <v>Phiên dịch thương mại</v>
      </c>
    </row>
    <row r="301" spans="1:3">
      <c r="A301" s="320">
        <v>25324</v>
      </c>
      <c r="B301" s="307">
        <v>23</v>
      </c>
      <c r="C301" t="str">
        <f>VLOOKUP(A301,'Xep lich'!A:B,2,0)</f>
        <v>Văn hóa văn minh Anh Mỹ</v>
      </c>
    </row>
    <row r="302" spans="1:3">
      <c r="A302" s="306" t="s">
        <v>1491</v>
      </c>
      <c r="B302" s="306">
        <v>24</v>
      </c>
      <c r="C302" t="str">
        <f>VLOOKUP(A302,'Xep lich'!A:B,2,0)</f>
        <v>Giao thoa văn hoá</v>
      </c>
    </row>
    <row r="303" spans="1:3">
      <c r="A303" s="306" t="s">
        <v>1493</v>
      </c>
      <c r="B303" s="307">
        <v>25</v>
      </c>
      <c r="C303" t="str">
        <f>VLOOKUP(A303,'Xep lich'!A:B,2,0)</f>
        <v>Ngôn ngữ học Tiếng Anh 2</v>
      </c>
    </row>
    <row r="304" spans="1:3">
      <c r="A304" s="321">
        <v>25333</v>
      </c>
      <c r="B304" s="308">
        <v>10</v>
      </c>
      <c r="C304" t="str">
        <f>VLOOKUP(A304,'Xep lich'!A:B,2,0)</f>
        <v>Dẫn luận ngôn ngữ học</v>
      </c>
    </row>
    <row r="305" spans="1:3">
      <c r="A305" s="320">
        <v>25334</v>
      </c>
      <c r="B305" s="307">
        <v>21</v>
      </c>
      <c r="C305" t="str">
        <f>VLOOKUP(A305,'Xep lich'!A:B,2,0)</f>
        <v>Biên dịch 2</v>
      </c>
    </row>
    <row r="306" spans="1:3">
      <c r="A306" s="325">
        <v>25341</v>
      </c>
      <c r="B306" s="305">
        <v>5</v>
      </c>
      <c r="C306" t="str">
        <f>VLOOKUP(A306,'Xep lich'!A:B,2,0)</f>
        <v>Ngữ pháp TA thực hành 2</v>
      </c>
    </row>
    <row r="307" spans="1:3">
      <c r="A307" s="321">
        <v>25404</v>
      </c>
      <c r="B307" s="308">
        <v>14</v>
      </c>
      <c r="C307" t="str">
        <f>VLOOKUP(A307,'Xep lich'!A:B,2,0)</f>
        <v>Tiếng Anh chuyên ngành MTT</v>
      </c>
    </row>
    <row r="308" spans="1:3">
      <c r="A308" s="321">
        <v>25420</v>
      </c>
      <c r="B308" s="308">
        <v>16</v>
      </c>
      <c r="C308" t="str">
        <f>VLOOKUP(A308,'Xep lich'!A:B,2,0)</f>
        <v>Tiếng Anh chuyên ngành MKT</v>
      </c>
    </row>
    <row r="309" spans="1:3">
      <c r="A309" s="319">
        <v>25448</v>
      </c>
      <c r="B309" s="307">
        <v>25</v>
      </c>
      <c r="C309" t="str">
        <f>VLOOKUP(A309,'Xep lich'!A:B,2,0)</f>
        <v>Du lịch và khách sạn</v>
      </c>
    </row>
    <row r="310" spans="1:3">
      <c r="A310" s="306" t="s">
        <v>1008</v>
      </c>
      <c r="B310" s="301">
        <v>27</v>
      </c>
      <c r="C310" t="str">
        <f>VLOOKUP(A310,'Xep lich'!A:B,2,0)</f>
        <v>Quản lý quốc tế</v>
      </c>
    </row>
    <row r="311" spans="1:3">
      <c r="A311" s="321">
        <v>25451</v>
      </c>
      <c r="B311" s="308">
        <v>11</v>
      </c>
      <c r="C311" t="str">
        <f>VLOOKUP(A311,'Xep lich'!A:B,2,0)</f>
        <v>Tiếng Anh chuyên ngành Logistics</v>
      </c>
    </row>
    <row r="312" spans="1:3">
      <c r="A312" s="306" t="s">
        <v>1513</v>
      </c>
      <c r="B312" s="306">
        <v>26</v>
      </c>
      <c r="C312" t="str">
        <f>VLOOKUP(A312,'Xep lich'!A:B,2,0)</f>
        <v>Kinh tế hàng hải</v>
      </c>
    </row>
    <row r="313" spans="1:3">
      <c r="A313" s="325">
        <v>25456</v>
      </c>
      <c r="B313" s="316">
        <v>9</v>
      </c>
      <c r="C313" t="str">
        <f>VLOOKUP(A313,'Xep lich'!A:B,2,0)</f>
        <v>Tiếng Anh thương mại 1</v>
      </c>
    </row>
    <row r="314" spans="1:3">
      <c r="A314" s="321">
        <v>25458</v>
      </c>
      <c r="B314" s="308">
        <v>14</v>
      </c>
      <c r="C314" t="str">
        <f>VLOOKUP(A314,'Xep lich'!A:B,2,0)</f>
        <v>Anh văn chuyên ngành HH</v>
      </c>
    </row>
    <row r="315" spans="1:3">
      <c r="A315" s="321">
        <v>25460</v>
      </c>
      <c r="B315" s="308">
        <v>11</v>
      </c>
      <c r="C315" t="str">
        <f>VLOOKUP(A315,'Xep lich'!A:B,2,0)</f>
        <v>Giao tiếp thương mại</v>
      </c>
    </row>
    <row r="316" spans="1:3">
      <c r="A316" s="322">
        <v>26101</v>
      </c>
      <c r="B316" s="305">
        <v>7</v>
      </c>
      <c r="C316" t="str">
        <f>VLOOKUP(A316,'Xep lich'!A:B,2,0)</f>
        <v>Môi trường và bảo vệ môi trường</v>
      </c>
    </row>
    <row r="317" spans="1:3">
      <c r="A317" s="320">
        <v>26118</v>
      </c>
      <c r="B317" s="306">
        <v>19</v>
      </c>
      <c r="C317" t="str">
        <f>VLOOKUP(A317,'Xep lich'!A:B,2,0)</f>
        <v>Kỹ thuật xử lí nước và nước thải</v>
      </c>
    </row>
    <row r="318" spans="1:3">
      <c r="A318" s="320">
        <v>26121</v>
      </c>
      <c r="B318" s="307">
        <v>25</v>
      </c>
      <c r="C318" t="str">
        <f>VLOOKUP(A318,'Xep lich'!A:B,2,0)</f>
        <v>Kinh tế môi trường</v>
      </c>
    </row>
    <row r="319" spans="1:3">
      <c r="A319" s="319">
        <v>26130</v>
      </c>
      <c r="B319" s="307">
        <v>20</v>
      </c>
      <c r="C319" t="str">
        <f>VLOOKUP(A319,'Xep lich'!A:B,2,0)</f>
        <v>Sử dụng năng lượng tiết kiệm và hiệu quả</v>
      </c>
    </row>
    <row r="320" spans="1:3">
      <c r="A320" s="321">
        <v>26143</v>
      </c>
      <c r="B320" s="308">
        <v>14</v>
      </c>
      <c r="C320" t="str">
        <f>VLOOKUP(A320,'Xep lich'!A:B,2,0)</f>
        <v>Sinh thái học môi trường</v>
      </c>
    </row>
    <row r="321" spans="1:3">
      <c r="A321" s="321">
        <v>26144</v>
      </c>
      <c r="B321" s="308">
        <v>12</v>
      </c>
      <c r="C321" t="str">
        <f>VLOOKUP(A321,'Xep lich'!A:B,2,0)</f>
        <v>Quá trình chuyển khối</v>
      </c>
    </row>
    <row r="322" spans="1:3">
      <c r="A322" s="320">
        <v>26147</v>
      </c>
      <c r="B322" s="307">
        <v>22</v>
      </c>
      <c r="C322" t="str">
        <f>VLOOKUP(A322,'Xep lich'!A:B,2,0)</f>
        <v>Phân tích môi trường</v>
      </c>
    </row>
    <row r="323" spans="1:3">
      <c r="A323" s="321">
        <v>26148</v>
      </c>
      <c r="B323" s="308">
        <v>13</v>
      </c>
      <c r="C323" t="str">
        <f>VLOOKUP(A323,'Xep lich'!A:B,2,0)</f>
        <v>Quản lý tài nguyên và MT</v>
      </c>
    </row>
    <row r="324" spans="1:3">
      <c r="A324" s="321">
        <v>26149</v>
      </c>
      <c r="B324" s="308">
        <v>15</v>
      </c>
      <c r="C324" t="str">
        <f>VLOOKUP(A324,'Xep lich'!A:B,2,0)</f>
        <v>Sản xuất sạch hơn</v>
      </c>
    </row>
    <row r="325" spans="1:3">
      <c r="A325" s="320">
        <v>26151</v>
      </c>
      <c r="B325" s="307">
        <v>23</v>
      </c>
      <c r="C325" t="str">
        <f>VLOOKUP(A325,'Xep lich'!A:B,2,0)</f>
        <v>QL chất thải rắn và CT nguy hại</v>
      </c>
    </row>
    <row r="326" spans="1:3">
      <c r="A326" s="320">
        <v>26154</v>
      </c>
      <c r="B326" s="306">
        <v>24</v>
      </c>
      <c r="C326" t="str">
        <f>VLOOKUP(A326,'Xep lich'!A:B,2,0)</f>
        <v>Bảo vệ MT trong lĩnh vực HH</v>
      </c>
    </row>
    <row r="327" spans="1:3">
      <c r="A327" s="325">
        <v>26161</v>
      </c>
      <c r="B327" s="305">
        <v>4</v>
      </c>
      <c r="C327" t="str">
        <f>VLOOKUP(A327,'Xep lich'!A:B,2,0)</f>
        <v>Quá trình thủy lực</v>
      </c>
    </row>
    <row r="328" spans="1:3">
      <c r="A328" s="329">
        <v>26206</v>
      </c>
      <c r="B328" s="317">
        <v>26</v>
      </c>
      <c r="C328" t="str">
        <f>VLOOKUP(A328,'Xep lich'!A:B,2,0)</f>
        <v>Hóa kỹ thuật</v>
      </c>
    </row>
    <row r="329" spans="1:3">
      <c r="A329" s="325">
        <v>26210</v>
      </c>
      <c r="B329" s="305">
        <v>2</v>
      </c>
      <c r="C329" t="str">
        <f>VLOOKUP(A329,'Xep lich'!A:B,2,0)</f>
        <v>Hóa vô cơ 1</v>
      </c>
    </row>
    <row r="330" spans="1:3">
      <c r="A330" s="321">
        <v>26212</v>
      </c>
      <c r="B330" s="308">
        <v>11</v>
      </c>
      <c r="C330" t="str">
        <f>VLOOKUP(A330,'Xep lich'!A:B,2,0)</f>
        <v>Hóa hữu cơ</v>
      </c>
    </row>
    <row r="331" spans="1:3">
      <c r="A331" s="320">
        <v>26222</v>
      </c>
      <c r="B331" s="306">
        <v>19</v>
      </c>
      <c r="C331" t="str">
        <f>VLOOKUP(A331,'Xep lich'!A:B,2,0)</f>
        <v>Các PP phân tích hiện đại</v>
      </c>
    </row>
    <row r="332" spans="1:3">
      <c r="A332" s="320">
        <v>26235</v>
      </c>
      <c r="B332" s="307">
        <v>22</v>
      </c>
      <c r="C332" t="str">
        <f>VLOOKUP(A332,'Xep lich'!A:B,2,0)</f>
        <v>Nhiên liệu sạch</v>
      </c>
    </row>
    <row r="333" spans="1:3">
      <c r="A333" s="321">
        <v>26242</v>
      </c>
      <c r="B333" s="308">
        <v>14</v>
      </c>
      <c r="C333" t="str">
        <f>VLOOKUP(A333,'Xep lich'!A:B,2,0)</f>
        <v>Hóa học dầu mỏ và khí</v>
      </c>
    </row>
    <row r="334" spans="1:3">
      <c r="A334" s="320">
        <v>26244</v>
      </c>
      <c r="B334" s="307">
        <v>23</v>
      </c>
      <c r="C334" t="str">
        <f>VLOOKUP(A334,'Xep lich'!A:B,2,0)</f>
        <v>Sản phẩm dầu mỏ</v>
      </c>
    </row>
    <row r="335" spans="1:3">
      <c r="A335" s="320">
        <v>26245</v>
      </c>
      <c r="B335" s="306">
        <v>24</v>
      </c>
      <c r="C335" t="str">
        <f>VLOOKUP(A335,'Xep lich'!A:B,2,0)</f>
        <v>KTAT và MT  trong CN  hóa học</v>
      </c>
    </row>
    <row r="336" spans="1:3">
      <c r="A336" s="320">
        <v>26246</v>
      </c>
      <c r="B336" s="307">
        <v>21</v>
      </c>
      <c r="C336" t="str">
        <f>VLOOKUP(A336,'Xep lich'!A:B,2,0)</f>
        <v>Quản lý chất lượng</v>
      </c>
    </row>
    <row r="337" spans="1:3">
      <c r="A337" s="321">
        <v>26249</v>
      </c>
      <c r="B337" s="308">
        <v>15</v>
      </c>
      <c r="C337" t="str">
        <f>VLOOKUP(A337,'Xep lich'!A:B,2,0)</f>
        <v>Hóa vô cơ 2</v>
      </c>
    </row>
    <row r="338" spans="1:3">
      <c r="A338" s="321">
        <v>26253</v>
      </c>
      <c r="B338" s="308">
        <v>11</v>
      </c>
      <c r="C338" t="str">
        <f>VLOOKUP(A338,'Xep lich'!A:B,2,0)</f>
        <v>Hóa hữu cơ 2</v>
      </c>
    </row>
    <row r="339" spans="1:3">
      <c r="A339" s="320">
        <v>26256</v>
      </c>
      <c r="B339" s="307">
        <v>25</v>
      </c>
      <c r="C339" t="str">
        <f>VLOOKUP(A339,'Xep lich'!A:B,2,0)</f>
        <v>TH ứng dụng trong CN hóa học</v>
      </c>
    </row>
    <row r="340" spans="1:3">
      <c r="A340" s="320">
        <v>26257</v>
      </c>
      <c r="B340" s="307">
        <v>21</v>
      </c>
      <c r="C340" t="str">
        <f>VLOOKUP(A340,'Xep lich'!A:B,2,0)</f>
        <v>Các phương pháp tổng hợp VL</v>
      </c>
    </row>
    <row r="341" spans="1:3">
      <c r="A341" s="325">
        <v>26264</v>
      </c>
      <c r="B341" s="305">
        <v>3</v>
      </c>
      <c r="C341" t="str">
        <f>VLOOKUP(A341,'Xep lich'!A:B,2,0)</f>
        <v>Hóa lý 1</v>
      </c>
    </row>
    <row r="342" spans="1:3">
      <c r="A342" s="321">
        <v>28103</v>
      </c>
      <c r="B342" s="308">
        <v>13</v>
      </c>
      <c r="C342" t="str">
        <f>VLOOKUP(A342,'Xep lich'!A:B,2,0)</f>
        <v>Thị trường chứng khoán</v>
      </c>
    </row>
    <row r="343" spans="1:3">
      <c r="A343" s="323">
        <v>28106</v>
      </c>
      <c r="B343" s="306">
        <v>19</v>
      </c>
      <c r="C343" t="str">
        <f>VLOOKUP(A343,'Xep lich'!A:B,2,0)</f>
        <v>Kế toán trên máy tính</v>
      </c>
    </row>
    <row r="344" spans="1:3">
      <c r="A344" s="321">
        <v>28119</v>
      </c>
      <c r="B344" s="308">
        <v>14</v>
      </c>
      <c r="C344" t="str">
        <f>VLOOKUP(A344,'Xep lich'!A:B,2,0)</f>
        <v>Kế toán doanh nghiệp 1</v>
      </c>
    </row>
    <row r="345" spans="1:3">
      <c r="A345" s="323">
        <v>28129</v>
      </c>
      <c r="B345" s="307">
        <v>22</v>
      </c>
      <c r="C345" t="str">
        <f>VLOOKUP(A345,'Xep lich'!A:B,2,0)</f>
        <v>Kế toán doanh nghiệp 2</v>
      </c>
    </row>
    <row r="346" spans="1:3">
      <c r="A346" s="324">
        <v>28130</v>
      </c>
      <c r="B346" s="306">
        <v>26</v>
      </c>
      <c r="C346" t="str">
        <f>VLOOKUP(A346,'Xep lich'!A:B,2,0)</f>
        <v>Kế toán ngân hàng</v>
      </c>
    </row>
    <row r="347" spans="1:3">
      <c r="A347" s="321">
        <v>28201</v>
      </c>
      <c r="B347" s="308">
        <v>17</v>
      </c>
      <c r="C347" t="str">
        <f>VLOOKUP(A347,'Xep lich'!A:B,2,0)</f>
        <v>Quản trị học</v>
      </c>
    </row>
    <row r="348" spans="1:3">
      <c r="A348" s="323">
        <v>28203</v>
      </c>
      <c r="B348" s="307">
        <v>25</v>
      </c>
      <c r="C348" t="str">
        <f>VLOOKUP(A348,'Xep lich'!A:B,2,0)</f>
        <v>Quản trị hành chính</v>
      </c>
    </row>
    <row r="349" spans="1:3">
      <c r="A349" s="324">
        <v>28205</v>
      </c>
      <c r="B349" s="307">
        <v>21</v>
      </c>
      <c r="C349" t="str">
        <f>VLOOKUP(A349,'Xep lich'!A:B,2,0)</f>
        <v>Quản trị nhân lực</v>
      </c>
    </row>
    <row r="350" spans="1:3">
      <c r="A350" s="323">
        <v>28206</v>
      </c>
      <c r="B350" s="307">
        <v>21</v>
      </c>
      <c r="C350" t="str">
        <f>VLOOKUP(A350,'Xep lich'!A:B,2,0)</f>
        <v>Quản trị Marketing</v>
      </c>
    </row>
    <row r="351" spans="1:3">
      <c r="A351" s="324">
        <v>28209</v>
      </c>
      <c r="B351" s="306">
        <v>19</v>
      </c>
      <c r="C351" t="str">
        <f>VLOOKUP(A351,'Xep lich'!A:B,2,0)</f>
        <v>Quản trị chiến lược</v>
      </c>
    </row>
    <row r="352" spans="1:3">
      <c r="A352" s="323">
        <v>28212</v>
      </c>
      <c r="B352" s="307">
        <v>22</v>
      </c>
      <c r="C352" t="str">
        <f>VLOOKUP(A352,'Xep lich'!A:B,2,0)</f>
        <v>Khởi sự doanh nghiệp</v>
      </c>
    </row>
    <row r="353" spans="1:3">
      <c r="A353" s="321">
        <v>28214</v>
      </c>
      <c r="B353" s="308">
        <v>17</v>
      </c>
      <c r="C353" t="str">
        <f>VLOOKUP(A353,'Xep lich'!A:B,2,0)</f>
        <v>Quản trị doanh nghiệp</v>
      </c>
    </row>
    <row r="354" spans="1:3">
      <c r="A354" s="322">
        <v>28215</v>
      </c>
      <c r="B354" s="305">
        <v>1</v>
      </c>
      <c r="C354" t="str">
        <f>VLOOKUP(A354,'Xep lich'!A:B,2,0)</f>
        <v>Quản trị doanh nghiệp</v>
      </c>
    </row>
    <row r="355" spans="1:3">
      <c r="A355" s="323">
        <v>28217</v>
      </c>
      <c r="B355" s="306">
        <v>24</v>
      </c>
      <c r="C355" t="str">
        <f>VLOOKUP(A355,'Xep lich'!A:B,2,0)</f>
        <v>Quản trị dự án đầu tư</v>
      </c>
    </row>
    <row r="356" spans="1:3">
      <c r="A356" s="321">
        <v>28221</v>
      </c>
      <c r="B356" s="308">
        <v>11</v>
      </c>
      <c r="C356" t="str">
        <f>VLOOKUP(A356,'Xep lich'!A:B,2,0)</f>
        <v>Quản lý chất lượng</v>
      </c>
    </row>
    <row r="357" spans="1:3">
      <c r="A357" s="324">
        <v>28237</v>
      </c>
      <c r="B357" s="306">
        <v>26</v>
      </c>
      <c r="C357" t="str">
        <f>VLOOKUP(A357,'Xep lich'!A:B,2,0)</f>
        <v>Marketing quốc tế</v>
      </c>
    </row>
    <row r="358" spans="1:3">
      <c r="A358" s="307" t="s">
        <v>3865</v>
      </c>
      <c r="B358" s="306">
        <v>26</v>
      </c>
      <c r="C358" t="str">
        <f>VLOOKUP(A358,'Xep lich'!A:B,2,0)</f>
        <v>Marketing quốc tế</v>
      </c>
    </row>
    <row r="359" spans="1:3">
      <c r="A359" s="323">
        <v>28251</v>
      </c>
      <c r="B359" s="307">
        <v>23</v>
      </c>
      <c r="C359" t="str">
        <f>VLOOKUP(A359,'Xep lich'!A:B,2,0)</f>
        <v>Quản trị công nghệ</v>
      </c>
    </row>
    <row r="360" spans="1:3">
      <c r="A360" s="323">
        <v>28252</v>
      </c>
      <c r="B360" s="306">
        <v>24</v>
      </c>
      <c r="C360" t="str">
        <f>VLOOKUP(A360,'Xep lich'!A:B,2,0)</f>
        <v>Tâm lý học quản trị</v>
      </c>
    </row>
    <row r="361" spans="1:3">
      <c r="A361" s="321">
        <v>28302</v>
      </c>
      <c r="B361" s="308">
        <v>11</v>
      </c>
      <c r="C361" t="str">
        <f>VLOOKUP(A361,'Xep lich'!A:B,2,0)</f>
        <v>Quản trị tài chính</v>
      </c>
    </row>
    <row r="362" spans="1:3">
      <c r="A362" s="322">
        <v>28307</v>
      </c>
      <c r="B362" s="305">
        <v>4</v>
      </c>
      <c r="C362" t="str">
        <f>VLOOKUP(A362,'Xep lich'!A:B,2,0)</f>
        <v>Thuế vụ</v>
      </c>
    </row>
    <row r="363" spans="1:3">
      <c r="A363" s="321">
        <v>28309</v>
      </c>
      <c r="B363" s="308">
        <v>12</v>
      </c>
      <c r="C363" t="str">
        <f>VLOOKUP(A363,'Xep lich'!A:B,2,0)</f>
        <v>Toán tài chính</v>
      </c>
    </row>
    <row r="364" spans="1:3">
      <c r="A364" s="324">
        <v>28311</v>
      </c>
      <c r="B364" s="307">
        <v>23</v>
      </c>
      <c r="C364" t="str">
        <f>VLOOKUP(A364,'Xep lich'!A:B,2,0)</f>
        <v>Tài chính quốc tế</v>
      </c>
    </row>
    <row r="365" spans="1:3">
      <c r="A365" s="324">
        <v>28312</v>
      </c>
      <c r="B365" s="306">
        <v>24</v>
      </c>
      <c r="C365" t="str">
        <f>VLOOKUP(A365,'Xep lich'!A:B,2,0)</f>
        <v>Nghiệp vụ thuế</v>
      </c>
    </row>
    <row r="366" spans="1:3">
      <c r="A366" s="323">
        <v>28314</v>
      </c>
      <c r="B366" s="307">
        <v>25</v>
      </c>
      <c r="C366" t="str">
        <f>VLOOKUP(A366,'Xep lich'!A:B,2,0)</f>
        <v>Nghiệp vụ ngân hàng 2</v>
      </c>
    </row>
    <row r="367" spans="1:3">
      <c r="A367" s="321">
        <v>28327</v>
      </c>
      <c r="B367" s="308">
        <v>10</v>
      </c>
      <c r="C367" t="str">
        <f>VLOOKUP(A367,'Xep lich'!A:B,2,0)</f>
        <v>Nguyên lý bảo hiểm</v>
      </c>
    </row>
    <row r="368" spans="1:3">
      <c r="A368" s="322">
        <v>29101</v>
      </c>
      <c r="B368" s="305">
        <v>8</v>
      </c>
      <c r="C368" t="str">
        <f>VLOOKUP(A368,'Xep lich'!A:B,2,0)</f>
        <v>Kỹ năng mềm 1</v>
      </c>
    </row>
    <row r="369" spans="1:8">
      <c r="A369" s="321">
        <v>29102</v>
      </c>
      <c r="B369" s="308">
        <v>17</v>
      </c>
      <c r="C369" t="str">
        <f>VLOOKUP(A369,'Xep lich'!A:B,2,0)</f>
        <v>Kỹ năng mềm 2</v>
      </c>
    </row>
    <row r="370" spans="1:8">
      <c r="A370" s="324">
        <v>30101</v>
      </c>
      <c r="B370" s="307">
        <v>20</v>
      </c>
      <c r="C370" t="str">
        <f>VLOOKUP(A370,'Xep lich'!A:B,2,0)</f>
        <v>Nghiệp vụ kho hàng</v>
      </c>
    </row>
    <row r="371" spans="1:8">
      <c r="A371" s="311">
        <v>11106</v>
      </c>
      <c r="B371">
        <v>15</v>
      </c>
      <c r="C371" s="301" t="str">
        <f>VLOOKUP(A371,'Xep lich'!A:B,2,0)</f>
        <v>Khí tượng - Hải dương</v>
      </c>
    </row>
    <row r="372" spans="1:8">
      <c r="A372">
        <v>11111</v>
      </c>
      <c r="B372">
        <v>19</v>
      </c>
      <c r="C372" s="301" t="str">
        <f>VLOOKUP(A372,'Xep lich'!A:B,2,0)</f>
        <v>Quy tắc phòng ngừa đâm va</v>
      </c>
    </row>
    <row r="373" spans="1:8">
      <c r="A373" s="330">
        <v>11215</v>
      </c>
      <c r="B373">
        <v>17</v>
      </c>
      <c r="C373" s="301" t="str">
        <f>VLOOKUP(A373,'Xep lich'!A:B,2,0)</f>
        <v>Xử lý các tình huống KC trên biển</v>
      </c>
      <c r="D373">
        <v>6</v>
      </c>
      <c r="E373">
        <v>234</v>
      </c>
      <c r="F373" t="s">
        <v>3889</v>
      </c>
      <c r="G373" t="s">
        <v>3890</v>
      </c>
      <c r="H373" t="s">
        <v>3927</v>
      </c>
    </row>
    <row r="374" spans="1:8">
      <c r="A374" s="330">
        <v>11221</v>
      </c>
      <c r="B374">
        <v>10</v>
      </c>
      <c r="C374" s="301" t="str">
        <f>VLOOKUP(A374,'Xep lich'!A:B,2,0)</f>
        <v>Lập kế hoạch chuyến đi</v>
      </c>
      <c r="D374">
        <v>3</v>
      </c>
      <c r="E374">
        <v>345</v>
      </c>
      <c r="F374" t="s">
        <v>3891</v>
      </c>
      <c r="G374" t="s">
        <v>3890</v>
      </c>
      <c r="H374" t="s">
        <v>3927</v>
      </c>
    </row>
    <row r="375" spans="1:8">
      <c r="A375" s="330">
        <v>11452</v>
      </c>
      <c r="B375">
        <v>17</v>
      </c>
      <c r="C375" s="301" t="str">
        <f>VLOOKUP(A375,'Xep lich'!A:B,2,0)</f>
        <v>Kỹ năng GQ tranh chấp HH</v>
      </c>
      <c r="D375">
        <v>5</v>
      </c>
      <c r="E375">
        <v>1234</v>
      </c>
      <c r="F375" t="s">
        <v>3892</v>
      </c>
      <c r="G375" t="s">
        <v>3893</v>
      </c>
      <c r="H375" t="s">
        <v>3944</v>
      </c>
    </row>
    <row r="376" spans="1:8">
      <c r="A376" s="330">
        <v>11456</v>
      </c>
      <c r="B376">
        <v>18</v>
      </c>
      <c r="C376" s="301" t="str">
        <f>VLOOKUP(A376,'Xep lich'!A:B,2,0)</f>
        <v>Tổn thất chung</v>
      </c>
      <c r="D376">
        <v>4</v>
      </c>
      <c r="E376">
        <v>123</v>
      </c>
      <c r="F376" t="s">
        <v>440</v>
      </c>
      <c r="G376" t="s">
        <v>3890</v>
      </c>
      <c r="H376" t="s">
        <v>3945</v>
      </c>
    </row>
    <row r="377" spans="1:8">
      <c r="A377" s="330">
        <v>11457</v>
      </c>
      <c r="B377">
        <v>10</v>
      </c>
      <c r="C377" s="301" t="str">
        <f>VLOOKUP(A377,'Xep lich'!A:B,2,0)</f>
        <v>GQ bồi thường trong BHHH</v>
      </c>
      <c r="D377">
        <v>2</v>
      </c>
      <c r="E377">
        <v>6789</v>
      </c>
      <c r="F377" t="s">
        <v>3894</v>
      </c>
      <c r="G377" t="s">
        <v>3893</v>
      </c>
      <c r="H377" t="s">
        <v>3944</v>
      </c>
    </row>
    <row r="378" spans="1:8">
      <c r="A378" s="330">
        <v>12212</v>
      </c>
      <c r="B378">
        <v>17</v>
      </c>
      <c r="C378" s="301" t="str">
        <f>VLOOKUP(A378,'Xep lich'!A:B,2,0)</f>
        <v>Máy phụ tổng hợp</v>
      </c>
      <c r="D378">
        <v>4</v>
      </c>
      <c r="E378">
        <v>123</v>
      </c>
      <c r="F378" t="s">
        <v>3895</v>
      </c>
      <c r="H378" t="s">
        <v>3928</v>
      </c>
    </row>
    <row r="379" spans="1:8">
      <c r="A379" s="330">
        <v>12213</v>
      </c>
      <c r="B379">
        <v>10</v>
      </c>
      <c r="C379" s="301" t="str">
        <f>VLOOKUP(A379,'Xep lich'!A:B,2,0)</f>
        <v>Động lực tổng hợp</v>
      </c>
      <c r="D379">
        <v>2</v>
      </c>
      <c r="E379">
        <v>123</v>
      </c>
      <c r="F379" t="s">
        <v>293</v>
      </c>
      <c r="H379" t="s">
        <v>3928</v>
      </c>
    </row>
    <row r="380" spans="1:8">
      <c r="A380" s="330">
        <v>13128</v>
      </c>
      <c r="B380">
        <v>17</v>
      </c>
      <c r="C380" s="301" t="str">
        <f>VLOOKUP(A380,'Xep lich'!A:B,2,0)</f>
        <v>Tổng hợp cơ sở ngành</v>
      </c>
      <c r="D380">
        <v>5</v>
      </c>
      <c r="E380">
        <v>12345</v>
      </c>
      <c r="F380" t="s">
        <v>3896</v>
      </c>
      <c r="G380" t="s">
        <v>3893</v>
      </c>
      <c r="H380" t="s">
        <v>3929</v>
      </c>
    </row>
    <row r="381" spans="1:8">
      <c r="A381" s="330">
        <v>13129</v>
      </c>
      <c r="B381">
        <v>10</v>
      </c>
      <c r="C381" s="301" t="str">
        <f>VLOOKUP(A381,'Xep lich'!A:B,2,0)</f>
        <v>Kiến thức chuyên ngành</v>
      </c>
      <c r="D381">
        <v>3</v>
      </c>
      <c r="E381">
        <v>12345</v>
      </c>
      <c r="F381" t="s">
        <v>3897</v>
      </c>
      <c r="G381" t="s">
        <v>3893</v>
      </c>
      <c r="H381" t="s">
        <v>3929</v>
      </c>
    </row>
    <row r="382" spans="1:8">
      <c r="A382" s="330">
        <v>13242</v>
      </c>
      <c r="B382">
        <v>17</v>
      </c>
      <c r="C382" s="301" t="str">
        <f>VLOOKUP(A382,'Xep lich'!A:B,2,0)</f>
        <v>Thiết bị điện tử Hàng Hải</v>
      </c>
      <c r="D382">
        <v>6</v>
      </c>
      <c r="E382">
        <v>15</v>
      </c>
      <c r="F382" t="s">
        <v>3898</v>
      </c>
      <c r="G382" t="s">
        <v>3893</v>
      </c>
      <c r="H382" t="s">
        <v>3930</v>
      </c>
    </row>
    <row r="383" spans="1:8">
      <c r="A383" s="330">
        <v>13287</v>
      </c>
      <c r="B383">
        <v>10</v>
      </c>
      <c r="C383" s="301" t="str">
        <f>VLOOKUP(A383,'Xep lich'!A:B,2,0)</f>
        <v>Hệ thống thông tin thế hệ mới</v>
      </c>
      <c r="D383">
        <v>5</v>
      </c>
      <c r="E383">
        <v>15</v>
      </c>
      <c r="F383" t="s">
        <v>3898</v>
      </c>
      <c r="G383" t="s">
        <v>3893</v>
      </c>
      <c r="H383" t="s">
        <v>3930</v>
      </c>
    </row>
    <row r="384" spans="1:8">
      <c r="A384" s="330">
        <v>13324</v>
      </c>
      <c r="B384">
        <v>17</v>
      </c>
      <c r="C384" s="301" t="str">
        <f>VLOOKUP(A384,'Xep lich'!A:B,2,0)</f>
        <v>HT tự động hóa trong CN</v>
      </c>
      <c r="D384">
        <v>4</v>
      </c>
      <c r="E384">
        <v>15</v>
      </c>
      <c r="F384" t="s">
        <v>3899</v>
      </c>
      <c r="G384" t="s">
        <v>3893</v>
      </c>
      <c r="H384" t="s">
        <v>3931</v>
      </c>
    </row>
    <row r="385" spans="1:8">
      <c r="A385" s="330">
        <v>13325</v>
      </c>
      <c r="B385">
        <v>10</v>
      </c>
      <c r="C385" s="301" t="str">
        <f>VLOOKUP(A385,'Xep lich'!A:B,2,0)</f>
        <v>ĐK các bộ biến đổi công suất</v>
      </c>
      <c r="D385">
        <v>6</v>
      </c>
      <c r="E385">
        <v>15</v>
      </c>
      <c r="F385" t="s">
        <v>3900</v>
      </c>
      <c r="G385" t="s">
        <v>3893</v>
      </c>
      <c r="H385" t="s">
        <v>3931</v>
      </c>
    </row>
    <row r="386" spans="1:8">
      <c r="A386" s="330">
        <v>13407</v>
      </c>
      <c r="B386">
        <v>17</v>
      </c>
      <c r="C386" s="301" t="str">
        <f>VLOOKUP(A386,'Xep lich'!A:B,2,0)</f>
        <v>Hệ thống điện tổng hợp</v>
      </c>
      <c r="D386">
        <v>6</v>
      </c>
      <c r="E386">
        <v>15</v>
      </c>
      <c r="F386" t="s">
        <v>3901</v>
      </c>
      <c r="G386" t="s">
        <v>3893</v>
      </c>
      <c r="H386" t="s">
        <v>3932</v>
      </c>
    </row>
    <row r="387" spans="1:8">
      <c r="A387" s="330">
        <v>13408</v>
      </c>
      <c r="B387">
        <v>10</v>
      </c>
      <c r="C387" s="301" t="str">
        <f>VLOOKUP(A387,'Xep lich'!A:B,2,0)</f>
        <v>Tự động hóa tổng hợp</v>
      </c>
      <c r="D387">
        <v>3</v>
      </c>
      <c r="E387">
        <v>15</v>
      </c>
      <c r="F387" t="s">
        <v>3902</v>
      </c>
      <c r="G387" t="s">
        <v>3893</v>
      </c>
      <c r="H387" t="s">
        <v>3932</v>
      </c>
    </row>
    <row r="388" spans="1:8">
      <c r="A388" s="330">
        <v>15231</v>
      </c>
      <c r="B388">
        <v>17</v>
      </c>
      <c r="C388" s="301" t="str">
        <f>VLOOKUP(A388,'Xep lich'!A:B,2,0)</f>
        <v>Kinh doanh vận tải TNĐ</v>
      </c>
      <c r="D388">
        <v>4</v>
      </c>
      <c r="E388">
        <v>15</v>
      </c>
      <c r="F388" t="s">
        <v>3903</v>
      </c>
      <c r="H388" t="s">
        <v>3933</v>
      </c>
    </row>
    <row r="389" spans="1:8">
      <c r="A389" s="330">
        <v>15232</v>
      </c>
      <c r="B389">
        <v>10</v>
      </c>
      <c r="C389" s="301" t="str">
        <f>VLOOKUP(A389,'Xep lich'!A:B,2,0)</f>
        <v>Kinh doanh cảng TNĐ</v>
      </c>
      <c r="D389">
        <v>2</v>
      </c>
      <c r="E389">
        <v>15</v>
      </c>
      <c r="F389" t="s">
        <v>3904</v>
      </c>
      <c r="H389" t="s">
        <v>3933</v>
      </c>
    </row>
    <row r="390" spans="1:8">
      <c r="A390" s="330">
        <v>15361</v>
      </c>
      <c r="B390">
        <v>17</v>
      </c>
      <c r="C390" s="301" t="str">
        <f>VLOOKUP(A390,'Xep lich'!A:B,2,0)</f>
        <v>Kinh doanh cảng biển</v>
      </c>
      <c r="D390">
        <v>6</v>
      </c>
      <c r="E390">
        <v>15</v>
      </c>
      <c r="F390" t="s">
        <v>82</v>
      </c>
      <c r="H390" t="s">
        <v>3934</v>
      </c>
    </row>
    <row r="391" spans="1:8">
      <c r="A391" s="330">
        <v>15362</v>
      </c>
      <c r="B391">
        <v>10</v>
      </c>
      <c r="C391" s="301" t="str">
        <f>VLOOKUP(A391,'Xep lich'!A:B,2,0)</f>
        <v>Kinh doanh vận tải biển</v>
      </c>
      <c r="D391">
        <v>4</v>
      </c>
      <c r="E391">
        <v>610</v>
      </c>
      <c r="F391" t="s">
        <v>3905</v>
      </c>
      <c r="H391" t="s">
        <v>3934</v>
      </c>
    </row>
    <row r="392" spans="1:8">
      <c r="A392" s="330" t="s">
        <v>1229</v>
      </c>
      <c r="B392">
        <v>17</v>
      </c>
      <c r="C392" s="301" t="str">
        <f>VLOOKUP(A392,'Xep lich'!A:B,2,0)</f>
        <v>Thanh toán quốc tế</v>
      </c>
      <c r="H392" t="s">
        <v>3943</v>
      </c>
    </row>
    <row r="393" spans="1:8">
      <c r="A393" s="330">
        <v>15839</v>
      </c>
      <c r="B393">
        <v>17</v>
      </c>
      <c r="C393" s="301" t="str">
        <f>VLOOKUP(A393,'Xep lich'!A:B,2,0)</f>
        <v>Kinh doanh DV Logistics</v>
      </c>
      <c r="H393" t="s">
        <v>3935</v>
      </c>
    </row>
    <row r="394" spans="1:8">
      <c r="A394" s="330">
        <v>15840</v>
      </c>
      <c r="B394">
        <v>10</v>
      </c>
      <c r="C394" s="301" t="str">
        <f>VLOOKUP(A394,'Xep lich'!A:B,2,0)</f>
        <v>Logistics và quản trị CCƯ</v>
      </c>
      <c r="H394" t="s">
        <v>3935</v>
      </c>
    </row>
    <row r="395" spans="1:8">
      <c r="A395" s="330">
        <v>16445</v>
      </c>
      <c r="B395">
        <v>17</v>
      </c>
      <c r="C395" s="301" t="str">
        <f>VLOOKUP(A395,'Xep lich'!A:B,2,0)</f>
        <v>Lựa chọn Biện pháp TC</v>
      </c>
      <c r="H395" t="s">
        <v>3936</v>
      </c>
    </row>
    <row r="396" spans="1:8">
      <c r="A396" s="330">
        <v>16446</v>
      </c>
      <c r="B396">
        <v>10</v>
      </c>
      <c r="C396" s="301" t="str">
        <f>VLOOKUP(A396,'Xep lich'!A:B,2,0)</f>
        <v>Phân tích hiệu quả đầu tư</v>
      </c>
      <c r="H396" t="s">
        <v>3936</v>
      </c>
    </row>
    <row r="397" spans="1:8">
      <c r="A397" s="330">
        <v>17419</v>
      </c>
      <c r="B397">
        <v>17</v>
      </c>
      <c r="C397" s="301" t="str">
        <f>VLOOKUP(A397,'Xep lich'!A:B,2,0)</f>
        <v>Điện toán đám mây</v>
      </c>
      <c r="H397" t="s">
        <v>3937</v>
      </c>
    </row>
    <row r="398" spans="1:8">
      <c r="A398" s="330">
        <v>17904</v>
      </c>
      <c r="B398">
        <v>17</v>
      </c>
      <c r="C398" s="301" t="str">
        <f>VLOOKUP(A398,'Xep lich'!A:B,2,0)</f>
        <v>Các hệ cơ sở tri thức</v>
      </c>
      <c r="H398" t="s">
        <v>3938</v>
      </c>
    </row>
    <row r="399" spans="1:8">
      <c r="A399" s="330">
        <v>17905</v>
      </c>
      <c r="B399">
        <v>17</v>
      </c>
      <c r="C399" s="301" t="str">
        <f>VLOOKUP(A399,'Xep lich'!A:B,2,0)</f>
        <v>Thị giác máy tính</v>
      </c>
      <c r="H399" t="s">
        <v>3939</v>
      </c>
    </row>
    <row r="400" spans="1:8">
      <c r="A400" s="330">
        <v>17911</v>
      </c>
      <c r="B400">
        <v>10</v>
      </c>
      <c r="C400" s="301" t="str">
        <f>VLOOKUP(A400,'Xep lich'!A:B,2,0)</f>
        <v>Xây dựng và phát triển dự án CNTT</v>
      </c>
      <c r="H400" t="s">
        <v>3940</v>
      </c>
    </row>
    <row r="401" spans="1:8">
      <c r="A401" s="330">
        <v>17913</v>
      </c>
      <c r="B401">
        <v>10</v>
      </c>
      <c r="C401" s="301" t="str">
        <f>VLOOKUP(A401,'Xep lich'!A:B,2,0)</f>
        <v>Thiết kế quản trị mạng nâng cao</v>
      </c>
      <c r="H401" t="s">
        <v>3937</v>
      </c>
    </row>
    <row r="402" spans="1:8">
      <c r="A402" s="330">
        <v>22166</v>
      </c>
      <c r="B402">
        <v>17</v>
      </c>
      <c r="C402" s="301" t="str">
        <f>VLOOKUP(A402,'Xep lich'!A:B,2,0)</f>
        <v>CN mới trong KT ô tô</v>
      </c>
      <c r="H402" t="s">
        <v>3941</v>
      </c>
    </row>
    <row r="403" spans="1:8">
      <c r="A403" s="330">
        <v>22167</v>
      </c>
      <c r="B403">
        <v>10</v>
      </c>
      <c r="C403" s="301" t="str">
        <f>VLOOKUP(A403,'Xep lich'!A:B,2,0)</f>
        <v>Hệ thống truyền lực ô tô</v>
      </c>
      <c r="H403" t="s">
        <v>3941</v>
      </c>
    </row>
    <row r="404" spans="1:8">
      <c r="A404" s="330">
        <v>22242</v>
      </c>
      <c r="B404">
        <v>17</v>
      </c>
      <c r="C404" s="301" t="str">
        <f>VLOOKUP(A404,'Xep lich'!A:B,2,0)</f>
        <v>Thiết kế hệ thống cấp nhiệt</v>
      </c>
      <c r="H404" t="s">
        <v>3942</v>
      </c>
    </row>
    <row r="405" spans="1:8">
      <c r="A405" s="330">
        <v>22243</v>
      </c>
      <c r="B405">
        <v>10</v>
      </c>
      <c r="C405" s="301" t="str">
        <f>VLOOKUP(A405,'Xep lich'!A:B,2,0)</f>
        <v>Thiết kế hệ thống lạnh</v>
      </c>
      <c r="H405" t="s">
        <v>3942</v>
      </c>
    </row>
    <row r="406" spans="1:8">
      <c r="A406" s="330">
        <v>22244</v>
      </c>
      <c r="B406">
        <v>18</v>
      </c>
      <c r="C406" s="301" t="str">
        <f>VLOOKUP(A406,'Xep lich'!A:B,2,0)</f>
        <v>TK hệ thống ĐH không khí</v>
      </c>
      <c r="H406" t="s">
        <v>3942</v>
      </c>
    </row>
    <row r="407" spans="1:8">
      <c r="A407" s="330">
        <v>22618</v>
      </c>
      <c r="B407">
        <v>17</v>
      </c>
      <c r="C407" s="301" t="str">
        <f>VLOOKUP(A407,'Xep lich'!A:B,2,0)</f>
        <v>Các ứng dụng của CAD</v>
      </c>
      <c r="H407" t="s">
        <v>3946</v>
      </c>
    </row>
    <row r="408" spans="1:8">
      <c r="A408" s="330">
        <v>22619</v>
      </c>
      <c r="B408">
        <v>10</v>
      </c>
      <c r="C408" s="301" t="str">
        <f>VLOOKUP(A408,'Xep lich'!A:B,2,0)</f>
        <v>Xây dựng đề án kỹ thuật</v>
      </c>
      <c r="H408" t="s">
        <v>3946</v>
      </c>
    </row>
    <row r="409" spans="1:8">
      <c r="A409" s="330">
        <v>22707</v>
      </c>
      <c r="B409">
        <v>17</v>
      </c>
      <c r="C409" s="301" t="str">
        <f>VLOOKUP(A409,'Xep lich'!A:B,2,0)</f>
        <v>Cơ điện tử ứng dụng</v>
      </c>
      <c r="H409" t="s">
        <v>3947</v>
      </c>
    </row>
    <row r="410" spans="1:8">
      <c r="A410" s="330">
        <v>22723</v>
      </c>
      <c r="B410">
        <v>10</v>
      </c>
      <c r="C410" s="301" t="str">
        <f>VLOOKUP(A410,'Xep lich'!A:B,2,0)</f>
        <v>Kỹ thuật Robot</v>
      </c>
      <c r="H410" t="s">
        <v>3947</v>
      </c>
    </row>
    <row r="411" spans="1:8">
      <c r="A411" s="330">
        <v>25335</v>
      </c>
      <c r="B411">
        <v>10</v>
      </c>
      <c r="C411" s="301" t="str">
        <f>VLOOKUP(A411,'Xep lich'!A:B,2,0)</f>
        <v>Chuyên đề biên dịch</v>
      </c>
    </row>
    <row r="412" spans="1:8">
      <c r="A412" s="330">
        <v>28316</v>
      </c>
      <c r="B412">
        <v>17</v>
      </c>
      <c r="C412" s="301" t="str">
        <f>VLOOKUP(A412,'Xep lich'!A:B,2,0)</f>
        <v>Ngân hàng trung ương</v>
      </c>
      <c r="H412" t="s">
        <v>3948</v>
      </c>
    </row>
    <row r="413" spans="1:8">
      <c r="A413" s="330">
        <v>28317</v>
      </c>
      <c r="B413">
        <v>10</v>
      </c>
      <c r="C413" s="301" t="str">
        <f>VLOOKUP(A413,'Xep lich'!A:B,2,0)</f>
        <v>Quản trị rủi ro tài chính</v>
      </c>
      <c r="H413" t="s">
        <v>3948</v>
      </c>
    </row>
    <row r="414" spans="1:8">
      <c r="A414" s="331">
        <v>16202</v>
      </c>
      <c r="B414">
        <v>1</v>
      </c>
      <c r="C414" s="301" t="str">
        <f>VLOOKUP(A414,'Xep lich'!A:B,2,0)</f>
        <v>Cơ học kết cấu 1</v>
      </c>
    </row>
    <row r="415" spans="1:8">
      <c r="A415" s="331">
        <v>16114</v>
      </c>
      <c r="B415">
        <v>2</v>
      </c>
      <c r="C415" s="301" t="str">
        <f>VLOOKUP(A415,'Xep lich'!A:B,2,0)</f>
        <v>Trắc địa công trình biển</v>
      </c>
    </row>
    <row r="416" spans="1:8">
      <c r="A416" s="331">
        <v>18124</v>
      </c>
      <c r="B416">
        <v>2</v>
      </c>
      <c r="C416" s="301" t="str">
        <f>VLOOKUP(A416,'Xep lich'!A:B,2,0)</f>
        <v>Toán cao cấp</v>
      </c>
    </row>
    <row r="417" spans="1:3">
      <c r="A417" s="331">
        <v>18125</v>
      </c>
      <c r="B417">
        <v>3</v>
      </c>
      <c r="C417" s="301" t="str">
        <f>VLOOKUP(A417,'Xep lich'!A:B,2,0)</f>
        <v>Toán chuyên đề</v>
      </c>
    </row>
    <row r="418" spans="1:3">
      <c r="A418" s="331">
        <v>18504</v>
      </c>
      <c r="B418">
        <v>1</v>
      </c>
      <c r="C418" s="301" t="str">
        <f>VLOOKUP(A418,'Xep lich'!A:B,2,0)</f>
        <v>Sức bền vật liệu</v>
      </c>
    </row>
    <row r="419" spans="1:3">
      <c r="A419" s="331">
        <v>19301</v>
      </c>
      <c r="B419">
        <v>4</v>
      </c>
      <c r="C419" s="301" t="str">
        <f>VLOOKUP(A419,'Xep lich'!A:B,2,0)</f>
        <v>Đường lối CM của Đảng CSVN</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856"/>
  <sheetViews>
    <sheetView showWhiteSpace="0" view="pageBreakPreview" zoomScaleNormal="100" zoomScaleSheetLayoutView="100" workbookViewId="0">
      <selection activeCell="A5" sqref="A5"/>
    </sheetView>
  </sheetViews>
  <sheetFormatPr defaultRowHeight="15.75"/>
  <cols>
    <col min="1" max="1" width="9.28515625" style="35" bestFit="1" customWidth="1"/>
    <col min="2" max="2" width="41.7109375" style="48" bestFit="1" customWidth="1"/>
    <col min="3" max="3" width="6.42578125" style="49" bestFit="1" customWidth="1"/>
    <col min="4" max="4" width="33.85546875" style="49" bestFit="1" customWidth="1"/>
    <col min="5" max="5" width="255.7109375" style="35" bestFit="1" customWidth="1"/>
    <col min="6" max="6" width="255.7109375" style="47" bestFit="1" customWidth="1"/>
    <col min="7" max="7" width="6" style="47" customWidth="1"/>
    <col min="8" max="8" width="6.85546875" style="47" bestFit="1" customWidth="1"/>
    <col min="9" max="9" width="9.140625" style="47" bestFit="1" customWidth="1"/>
    <col min="10" max="10" width="13.5703125" style="47" bestFit="1" customWidth="1"/>
    <col min="11" max="11" width="8.140625" style="35" bestFit="1" customWidth="1"/>
    <col min="12" max="12" width="8.85546875" style="35" customWidth="1"/>
    <col min="13" max="13" width="2.140625" style="35" bestFit="1" customWidth="1"/>
    <col min="14" max="14" width="4.140625" style="35" bestFit="1" customWidth="1"/>
    <col min="15" max="15" width="2.7109375" style="35" bestFit="1" customWidth="1"/>
    <col min="16" max="16" width="11.140625" style="49" bestFit="1" customWidth="1"/>
    <col min="17" max="17" width="7.7109375" style="35" bestFit="1" customWidth="1"/>
    <col min="18" max="18" width="6.42578125" style="35" bestFit="1" customWidth="1"/>
    <col min="19" max="20" width="9.140625" style="35"/>
    <col min="21" max="21" width="6.85546875" style="35" bestFit="1" customWidth="1"/>
    <col min="22" max="16384" width="9.140625" style="35"/>
  </cols>
  <sheetData>
    <row r="1" spans="1:21">
      <c r="A1" s="90">
        <v>11103</v>
      </c>
      <c r="B1" s="90" t="s">
        <v>1041</v>
      </c>
      <c r="C1" s="90">
        <v>170</v>
      </c>
      <c r="D1" s="91" t="s">
        <v>1042</v>
      </c>
      <c r="E1" s="92" t="s">
        <v>1043</v>
      </c>
      <c r="F1" s="90"/>
      <c r="G1" s="36"/>
      <c r="H1" s="35"/>
      <c r="I1" s="36"/>
      <c r="J1" s="36"/>
      <c r="P1" s="35"/>
    </row>
    <row r="2" spans="1:21">
      <c r="A2" s="93">
        <v>11106</v>
      </c>
      <c r="B2" s="93" t="s">
        <v>229</v>
      </c>
      <c r="C2" s="93">
        <v>135</v>
      </c>
      <c r="D2" s="91" t="s">
        <v>1042</v>
      </c>
      <c r="E2" s="92" t="s">
        <v>1044</v>
      </c>
      <c r="F2" s="93"/>
      <c r="G2" s="36"/>
      <c r="H2" s="35"/>
      <c r="I2" s="36"/>
      <c r="J2" s="36"/>
      <c r="P2" s="35"/>
    </row>
    <row r="3" spans="1:21">
      <c r="A3" s="176">
        <v>11107</v>
      </c>
      <c r="B3" s="191" t="s">
        <v>13</v>
      </c>
      <c r="C3" s="205"/>
      <c r="D3" s="125" t="s">
        <v>1042</v>
      </c>
      <c r="E3" s="243"/>
      <c r="F3" s="280"/>
      <c r="G3" s="36"/>
      <c r="H3" s="35"/>
      <c r="I3" s="36"/>
      <c r="J3" s="36"/>
      <c r="P3" s="35"/>
    </row>
    <row r="4" spans="1:21">
      <c r="A4" s="93">
        <v>11110</v>
      </c>
      <c r="B4" s="93" t="s">
        <v>17</v>
      </c>
      <c r="C4" s="93">
        <v>154</v>
      </c>
      <c r="D4" s="91" t="s">
        <v>1042</v>
      </c>
      <c r="E4" s="92" t="s">
        <v>1044</v>
      </c>
      <c r="F4" s="93"/>
      <c r="G4" s="36"/>
      <c r="H4" s="35"/>
      <c r="I4" s="36"/>
      <c r="J4" s="36"/>
      <c r="P4" s="35"/>
    </row>
    <row r="5" spans="1:21">
      <c r="A5" s="93">
        <v>11111</v>
      </c>
      <c r="B5" s="93" t="s">
        <v>165</v>
      </c>
      <c r="C5" s="93">
        <v>114</v>
      </c>
      <c r="D5" s="91" t="s">
        <v>1047</v>
      </c>
      <c r="E5" s="92" t="s">
        <v>1044</v>
      </c>
      <c r="F5" s="93"/>
      <c r="G5" s="36"/>
      <c r="H5" s="35"/>
      <c r="I5" s="39"/>
      <c r="J5" s="39"/>
      <c r="P5" s="41"/>
    </row>
    <row r="6" spans="1:21">
      <c r="A6" s="93">
        <v>11114</v>
      </c>
      <c r="B6" s="93" t="s">
        <v>1046</v>
      </c>
      <c r="C6" s="93">
        <v>55</v>
      </c>
      <c r="D6" s="91" t="s">
        <v>1047</v>
      </c>
      <c r="E6" s="92" t="s">
        <v>1048</v>
      </c>
      <c r="F6" s="93"/>
      <c r="G6" s="36"/>
      <c r="H6" s="36" t="s">
        <v>194</v>
      </c>
      <c r="I6" s="43" t="s">
        <v>192</v>
      </c>
      <c r="J6" s="43" t="s">
        <v>87</v>
      </c>
      <c r="K6" s="42" t="s">
        <v>88</v>
      </c>
      <c r="L6" s="42" t="s">
        <v>89</v>
      </c>
      <c r="M6" s="36"/>
      <c r="N6" s="36"/>
      <c r="P6" s="43" t="s">
        <v>5</v>
      </c>
    </row>
    <row r="7" spans="1:21">
      <c r="A7" s="93">
        <v>11122</v>
      </c>
      <c r="B7" s="93" t="s">
        <v>1052</v>
      </c>
      <c r="C7" s="93">
        <v>79</v>
      </c>
      <c r="D7" s="91" t="s">
        <v>1042</v>
      </c>
      <c r="E7" s="92" t="s">
        <v>1044</v>
      </c>
      <c r="F7" s="93"/>
      <c r="H7" s="47">
        <v>172</v>
      </c>
      <c r="I7" s="47">
        <v>4</v>
      </c>
      <c r="J7" s="47" t="s">
        <v>86</v>
      </c>
      <c r="K7" s="35" t="s">
        <v>196</v>
      </c>
      <c r="L7" s="35" t="str">
        <f t="shared" ref="L7:L12" si="0">LEFT(A7,3)</f>
        <v>111</v>
      </c>
      <c r="M7" s="35">
        <v>1</v>
      </c>
      <c r="N7" s="35" t="str">
        <f t="shared" ref="N7:N12" si="1">RIGHT(K7,2)</f>
        <v>DH</v>
      </c>
      <c r="O7" s="35" t="str">
        <f t="shared" ref="O7:O12" si="2">MID(D7,4,2)</f>
        <v xml:space="preserve">t </v>
      </c>
      <c r="P7" s="46" t="s">
        <v>101</v>
      </c>
      <c r="Q7" s="35" t="b">
        <f t="shared" ref="Q7:Q12" si="3">P7=C7</f>
        <v>0</v>
      </c>
      <c r="R7" s="35" t="str">
        <f t="shared" ref="R7:R12" si="4">SUBSTITUTE(P7,"N","")</f>
        <v>01-05</v>
      </c>
    </row>
    <row r="8" spans="1:21">
      <c r="A8" s="176">
        <v>11123</v>
      </c>
      <c r="B8" s="191" t="s">
        <v>326</v>
      </c>
      <c r="C8" s="205"/>
      <c r="D8" s="205" t="s">
        <v>1047</v>
      </c>
      <c r="E8" s="243"/>
      <c r="F8" s="280"/>
      <c r="H8" s="47">
        <v>355</v>
      </c>
      <c r="I8" s="47">
        <v>8</v>
      </c>
      <c r="J8" s="47" t="s">
        <v>86</v>
      </c>
      <c r="K8" s="35" t="s">
        <v>197</v>
      </c>
      <c r="L8" s="35" t="str">
        <f>LEFT(A8,3)</f>
        <v>111</v>
      </c>
      <c r="M8" s="35">
        <v>0</v>
      </c>
      <c r="N8" s="35" t="str">
        <f>RIGHT(K8,2)</f>
        <v>DH</v>
      </c>
      <c r="O8" s="35" t="str">
        <f>MID(D8,4,2)</f>
        <v xml:space="preserve"> đ</v>
      </c>
      <c r="P8" s="46" t="s">
        <v>105</v>
      </c>
      <c r="Q8" s="35" t="b">
        <f>P8=C8</f>
        <v>0</v>
      </c>
      <c r="R8" s="35" t="str">
        <f>SUBSTITUTE(P8,"N","")</f>
        <v>01-08</v>
      </c>
    </row>
    <row r="9" spans="1:21">
      <c r="A9" s="93">
        <v>11124</v>
      </c>
      <c r="B9" s="93" t="s">
        <v>927</v>
      </c>
      <c r="C9" s="93">
        <v>120</v>
      </c>
      <c r="D9" s="91" t="s">
        <v>1047</v>
      </c>
      <c r="E9" s="92" t="s">
        <v>1044</v>
      </c>
      <c r="F9" s="93"/>
      <c r="H9" s="47">
        <v>172</v>
      </c>
      <c r="I9" s="47">
        <v>4</v>
      </c>
      <c r="J9" s="47" t="s">
        <v>86</v>
      </c>
      <c r="K9" s="35" t="s">
        <v>196</v>
      </c>
      <c r="L9" s="35" t="str">
        <f>LEFT(A9,3)</f>
        <v>111</v>
      </c>
      <c r="M9" s="35">
        <v>1</v>
      </c>
      <c r="N9" s="35" t="str">
        <f>RIGHT(K9,2)</f>
        <v>DH</v>
      </c>
      <c r="O9" s="35" t="str">
        <f>MID(D9,4,2)</f>
        <v xml:space="preserve"> đ</v>
      </c>
      <c r="P9" s="46" t="s">
        <v>101</v>
      </c>
      <c r="Q9" s="35" t="b">
        <f>P9=C9</f>
        <v>0</v>
      </c>
      <c r="R9" s="35" t="str">
        <f>SUBSTITUTE(P9,"N","")</f>
        <v>01-05</v>
      </c>
    </row>
    <row r="10" spans="1:21">
      <c r="A10" s="93">
        <v>11132</v>
      </c>
      <c r="B10" s="93" t="s">
        <v>457</v>
      </c>
      <c r="C10" s="93">
        <v>102</v>
      </c>
      <c r="D10" s="91" t="s">
        <v>1042</v>
      </c>
      <c r="E10" s="92" t="s">
        <v>1044</v>
      </c>
      <c r="F10" s="93"/>
      <c r="H10" s="47" t="s">
        <v>345</v>
      </c>
      <c r="I10" s="47">
        <v>14</v>
      </c>
      <c r="J10" s="47" t="s">
        <v>86</v>
      </c>
      <c r="K10" s="35" t="s">
        <v>198</v>
      </c>
      <c r="L10" s="35" t="str">
        <f t="shared" si="0"/>
        <v>111</v>
      </c>
      <c r="M10" s="35">
        <v>0</v>
      </c>
      <c r="N10" s="35" t="str">
        <f t="shared" si="1"/>
        <v>DH</v>
      </c>
      <c r="O10" s="35" t="str">
        <f t="shared" si="2"/>
        <v xml:space="preserve">t </v>
      </c>
      <c r="P10" s="46" t="s">
        <v>111</v>
      </c>
      <c r="Q10" s="35" t="b">
        <f t="shared" si="3"/>
        <v>0</v>
      </c>
      <c r="R10" s="35" t="str">
        <f t="shared" si="4"/>
        <v>01-14</v>
      </c>
    </row>
    <row r="11" spans="1:21">
      <c r="A11" s="93">
        <v>11134</v>
      </c>
      <c r="B11" s="93" t="s">
        <v>1055</v>
      </c>
      <c r="C11" s="93">
        <v>47</v>
      </c>
      <c r="D11" s="91" t="s">
        <v>1042</v>
      </c>
      <c r="E11" s="92" t="s">
        <v>1044</v>
      </c>
      <c r="F11" s="93"/>
      <c r="H11" s="47" t="s">
        <v>346</v>
      </c>
      <c r="I11" s="47">
        <v>14</v>
      </c>
      <c r="J11" s="47" t="s">
        <v>86</v>
      </c>
      <c r="K11" s="35" t="s">
        <v>198</v>
      </c>
      <c r="L11" s="35" t="str">
        <f t="shared" si="0"/>
        <v>111</v>
      </c>
      <c r="M11" s="35">
        <v>0</v>
      </c>
      <c r="N11" s="35" t="str">
        <f t="shared" si="1"/>
        <v>DH</v>
      </c>
      <c r="O11" s="35" t="str">
        <f t="shared" si="2"/>
        <v xml:space="preserve">t </v>
      </c>
      <c r="P11" s="46" t="s">
        <v>111</v>
      </c>
      <c r="Q11" s="35" t="b">
        <f t="shared" si="3"/>
        <v>0</v>
      </c>
      <c r="R11" s="35" t="str">
        <f t="shared" si="4"/>
        <v>01-14</v>
      </c>
    </row>
    <row r="12" spans="1:21">
      <c r="A12" s="93">
        <v>11136</v>
      </c>
      <c r="B12" s="93" t="s">
        <v>1056</v>
      </c>
      <c r="C12" s="93">
        <v>43</v>
      </c>
      <c r="D12" s="91" t="s">
        <v>1042</v>
      </c>
      <c r="E12" s="92" t="s">
        <v>1044</v>
      </c>
      <c r="F12" s="93"/>
      <c r="H12" s="47" t="s">
        <v>347</v>
      </c>
      <c r="I12" s="47">
        <v>4</v>
      </c>
      <c r="J12" s="47" t="s">
        <v>86</v>
      </c>
      <c r="K12" s="35" t="s">
        <v>197</v>
      </c>
      <c r="L12" s="35" t="str">
        <f t="shared" si="0"/>
        <v>111</v>
      </c>
      <c r="M12" s="35">
        <v>0</v>
      </c>
      <c r="N12" s="35" t="str">
        <f t="shared" si="1"/>
        <v>DH</v>
      </c>
      <c r="O12" s="35" t="str">
        <f t="shared" si="2"/>
        <v xml:space="preserve">t </v>
      </c>
      <c r="P12" s="46" t="s">
        <v>103</v>
      </c>
      <c r="Q12" s="35" t="b">
        <f t="shared" si="3"/>
        <v>0</v>
      </c>
      <c r="R12" s="35" t="str">
        <f t="shared" si="4"/>
        <v>01-04</v>
      </c>
    </row>
    <row r="13" spans="1:21" s="37" customFormat="1">
      <c r="A13" s="93">
        <v>11137</v>
      </c>
      <c r="B13" s="93" t="s">
        <v>1057</v>
      </c>
      <c r="C13" s="93">
        <v>102</v>
      </c>
      <c r="D13" s="91" t="s">
        <v>1042</v>
      </c>
      <c r="E13" s="92" t="s">
        <v>1044</v>
      </c>
      <c r="F13" s="93"/>
      <c r="H13" s="35"/>
      <c r="I13" s="35"/>
      <c r="J13" s="35"/>
      <c r="K13" s="35"/>
      <c r="L13" s="35" t="e">
        <f>LEFT(#REF!,3)</f>
        <v>#REF!</v>
      </c>
      <c r="M13" s="35"/>
      <c r="N13" s="35"/>
      <c r="O13" s="35"/>
      <c r="P13" s="35"/>
      <c r="Q13" s="35"/>
      <c r="R13" s="35"/>
      <c r="S13" s="35"/>
      <c r="T13" s="35"/>
      <c r="U13" s="35" t="e">
        <f>LEFT(#REF!,3)</f>
        <v>#REF!</v>
      </c>
    </row>
    <row r="14" spans="1:21" s="37" customFormat="1">
      <c r="A14" s="93">
        <v>11215</v>
      </c>
      <c r="B14" s="93" t="s">
        <v>1058</v>
      </c>
      <c r="C14" s="93">
        <v>39</v>
      </c>
      <c r="D14" s="91" t="s">
        <v>1047</v>
      </c>
      <c r="E14" s="92" t="s">
        <v>1048</v>
      </c>
      <c r="F14" s="93"/>
      <c r="H14" s="35"/>
      <c r="I14" s="35"/>
      <c r="J14" s="35"/>
      <c r="K14" s="35"/>
      <c r="L14" s="35"/>
      <c r="M14" s="35"/>
      <c r="N14" s="35"/>
      <c r="O14" s="35"/>
      <c r="P14" s="35"/>
      <c r="Q14" s="35"/>
      <c r="R14" s="35"/>
      <c r="S14" s="35"/>
      <c r="T14" s="35"/>
      <c r="U14" s="35" t="str">
        <f>LEFT(A13,3)</f>
        <v>111</v>
      </c>
    </row>
    <row r="15" spans="1:21" s="37" customFormat="1">
      <c r="A15" s="176">
        <v>11216</v>
      </c>
      <c r="B15" s="191" t="s">
        <v>3353</v>
      </c>
      <c r="C15" s="205"/>
      <c r="D15" s="91" t="s">
        <v>1042</v>
      </c>
      <c r="E15" s="243"/>
      <c r="F15" s="280"/>
      <c r="H15" s="35"/>
      <c r="I15" s="35"/>
      <c r="J15" s="35"/>
      <c r="K15" s="35"/>
      <c r="L15" s="35"/>
      <c r="M15" s="35"/>
      <c r="N15" s="35"/>
      <c r="O15" s="35"/>
      <c r="P15" s="35"/>
      <c r="Q15" s="35"/>
      <c r="R15" s="35"/>
      <c r="S15" s="35"/>
      <c r="T15" s="35"/>
      <c r="U15" s="35" t="str">
        <f>LEFT(A15,3)</f>
        <v>112</v>
      </c>
    </row>
    <row r="16" spans="1:21">
      <c r="A16" s="93">
        <v>11218</v>
      </c>
      <c r="B16" s="93" t="s">
        <v>1059</v>
      </c>
      <c r="C16" s="93">
        <v>61</v>
      </c>
      <c r="D16" s="91" t="s">
        <v>1047</v>
      </c>
      <c r="E16" s="92" t="s">
        <v>1048</v>
      </c>
      <c r="F16" s="93"/>
    </row>
    <row r="17" spans="1:6">
      <c r="A17" s="93">
        <v>11220</v>
      </c>
      <c r="B17" s="93" t="s">
        <v>1060</v>
      </c>
      <c r="C17" s="93">
        <v>35</v>
      </c>
      <c r="D17" s="91" t="s">
        <v>1047</v>
      </c>
      <c r="E17" s="92" t="s">
        <v>1048</v>
      </c>
      <c r="F17" s="93"/>
    </row>
    <row r="18" spans="1:6">
      <c r="A18" s="93">
        <v>11221</v>
      </c>
      <c r="B18" s="93" t="s">
        <v>1061</v>
      </c>
      <c r="C18" s="93">
        <v>45</v>
      </c>
      <c r="D18" s="91" t="s">
        <v>1047</v>
      </c>
      <c r="E18" s="92" t="s">
        <v>1048</v>
      </c>
      <c r="F18" s="93"/>
    </row>
    <row r="19" spans="1:6">
      <c r="A19" s="93">
        <v>11231</v>
      </c>
      <c r="B19" s="93" t="s">
        <v>928</v>
      </c>
      <c r="C19" s="93">
        <v>132</v>
      </c>
      <c r="D19" s="91" t="s">
        <v>1047</v>
      </c>
      <c r="E19" s="92" t="s">
        <v>1048</v>
      </c>
      <c r="F19" s="93"/>
    </row>
    <row r="20" spans="1:6">
      <c r="A20" s="176">
        <v>11232</v>
      </c>
      <c r="B20" s="191" t="s">
        <v>22</v>
      </c>
      <c r="C20" s="205"/>
      <c r="D20" s="205" t="s">
        <v>1047</v>
      </c>
      <c r="E20" s="243"/>
      <c r="F20" s="280"/>
    </row>
    <row r="21" spans="1:6">
      <c r="A21" s="93">
        <v>11233</v>
      </c>
      <c r="B21" s="93" t="s">
        <v>1063</v>
      </c>
      <c r="C21" s="93">
        <v>140</v>
      </c>
      <c r="D21" s="91" t="s">
        <v>1047</v>
      </c>
      <c r="E21" s="92" t="s">
        <v>1048</v>
      </c>
      <c r="F21" s="93"/>
    </row>
    <row r="22" spans="1:6">
      <c r="A22" s="93">
        <v>11234</v>
      </c>
      <c r="B22" s="93" t="s">
        <v>325</v>
      </c>
      <c r="C22" s="93">
        <v>49</v>
      </c>
      <c r="D22" s="91" t="s">
        <v>1047</v>
      </c>
      <c r="E22" s="92" t="s">
        <v>1048</v>
      </c>
      <c r="F22" s="93"/>
    </row>
    <row r="23" spans="1:6">
      <c r="A23" s="176">
        <v>11235</v>
      </c>
      <c r="B23" s="191" t="s">
        <v>349</v>
      </c>
      <c r="C23" s="205"/>
      <c r="D23" s="205" t="s">
        <v>1047</v>
      </c>
      <c r="E23" s="243"/>
      <c r="F23" s="280"/>
    </row>
    <row r="24" spans="1:6">
      <c r="A24" s="93">
        <v>11236</v>
      </c>
      <c r="B24" s="93" t="s">
        <v>1066</v>
      </c>
      <c r="C24" s="93">
        <v>113</v>
      </c>
      <c r="D24" s="91" t="s">
        <v>1047</v>
      </c>
      <c r="E24" s="92" t="s">
        <v>1048</v>
      </c>
      <c r="F24" s="93"/>
    </row>
    <row r="25" spans="1:6">
      <c r="A25" s="176">
        <v>11239</v>
      </c>
      <c r="B25" s="191" t="s">
        <v>350</v>
      </c>
      <c r="C25" s="205"/>
      <c r="D25" s="125" t="s">
        <v>1042</v>
      </c>
      <c r="E25" s="243"/>
      <c r="F25" s="280"/>
    </row>
    <row r="26" spans="1:6">
      <c r="A26" s="176">
        <v>11241</v>
      </c>
      <c r="B26" s="191" t="s">
        <v>459</v>
      </c>
      <c r="C26" s="205"/>
      <c r="D26" s="125" t="s">
        <v>1042</v>
      </c>
      <c r="E26" s="243"/>
      <c r="F26" s="280"/>
    </row>
    <row r="27" spans="1:6">
      <c r="A27" s="93">
        <v>11243</v>
      </c>
      <c r="B27" s="93" t="s">
        <v>932</v>
      </c>
      <c r="C27" s="93">
        <v>46</v>
      </c>
      <c r="D27" s="91" t="s">
        <v>1047</v>
      </c>
      <c r="E27" s="92" t="s">
        <v>1048</v>
      </c>
      <c r="F27" s="93"/>
    </row>
    <row r="28" spans="1:6">
      <c r="A28" s="93">
        <v>11401</v>
      </c>
      <c r="B28" s="93" t="s">
        <v>52</v>
      </c>
      <c r="C28" s="93">
        <v>1431</v>
      </c>
      <c r="D28" s="94" t="s">
        <v>1042</v>
      </c>
      <c r="E28" s="95" t="s">
        <v>1068</v>
      </c>
      <c r="F28" s="93"/>
    </row>
    <row r="29" spans="1:6">
      <c r="A29" s="93">
        <v>11402</v>
      </c>
      <c r="B29" s="93" t="s">
        <v>241</v>
      </c>
      <c r="C29" s="93">
        <v>245</v>
      </c>
      <c r="D29" s="94" t="s">
        <v>1073</v>
      </c>
      <c r="E29" s="95" t="s">
        <v>1074</v>
      </c>
      <c r="F29" s="93"/>
    </row>
    <row r="30" spans="1:6">
      <c r="A30" s="176">
        <v>11406</v>
      </c>
      <c r="B30" s="191" t="s">
        <v>161</v>
      </c>
      <c r="C30" s="205"/>
      <c r="D30" s="94" t="s">
        <v>1073</v>
      </c>
      <c r="E30" s="243"/>
      <c r="F30" s="280"/>
    </row>
    <row r="31" spans="1:6">
      <c r="A31" s="93">
        <v>11407</v>
      </c>
      <c r="B31" s="93" t="s">
        <v>929</v>
      </c>
      <c r="C31" s="93">
        <v>30</v>
      </c>
      <c r="D31" s="94" t="s">
        <v>1042</v>
      </c>
      <c r="E31" s="95" t="s">
        <v>1077</v>
      </c>
      <c r="F31" s="93"/>
    </row>
    <row r="32" spans="1:6">
      <c r="A32" s="93">
        <v>11413</v>
      </c>
      <c r="B32" s="93" t="s">
        <v>1078</v>
      </c>
      <c r="C32" s="93">
        <v>74</v>
      </c>
      <c r="D32" s="94" t="s">
        <v>1042</v>
      </c>
      <c r="E32" s="95" t="s">
        <v>1079</v>
      </c>
      <c r="F32" s="93"/>
    </row>
    <row r="33" spans="1:6">
      <c r="A33" s="93">
        <v>11420</v>
      </c>
      <c r="B33" s="93" t="s">
        <v>1080</v>
      </c>
      <c r="C33" s="93">
        <v>33</v>
      </c>
      <c r="D33" s="94" t="s">
        <v>1073</v>
      </c>
      <c r="E33" s="95" t="s">
        <v>1081</v>
      </c>
      <c r="F33" s="93"/>
    </row>
    <row r="34" spans="1:6">
      <c r="A34" s="93">
        <v>11428</v>
      </c>
      <c r="B34" s="93" t="s">
        <v>209</v>
      </c>
      <c r="C34" s="93">
        <v>43</v>
      </c>
      <c r="D34" s="94" t="s">
        <v>1042</v>
      </c>
      <c r="E34" s="95" t="s">
        <v>1077</v>
      </c>
      <c r="F34" s="93"/>
    </row>
    <row r="35" spans="1:6">
      <c r="A35" s="93">
        <v>11431</v>
      </c>
      <c r="B35" s="93" t="s">
        <v>930</v>
      </c>
      <c r="C35" s="93">
        <v>104</v>
      </c>
      <c r="D35" s="96" t="s">
        <v>1042</v>
      </c>
      <c r="E35" s="97" t="s">
        <v>1077</v>
      </c>
      <c r="F35" s="93"/>
    </row>
    <row r="36" spans="1:6">
      <c r="A36" s="93">
        <v>11436</v>
      </c>
      <c r="B36" s="93" t="s">
        <v>1082</v>
      </c>
      <c r="C36" s="93">
        <v>91</v>
      </c>
      <c r="D36" s="96" t="s">
        <v>1042</v>
      </c>
      <c r="E36" s="97" t="s">
        <v>1083</v>
      </c>
      <c r="F36" s="93"/>
    </row>
    <row r="37" spans="1:6">
      <c r="A37" s="176">
        <v>11437</v>
      </c>
      <c r="B37" s="191" t="s">
        <v>460</v>
      </c>
      <c r="C37" s="205"/>
      <c r="D37" s="205" t="s">
        <v>1042</v>
      </c>
      <c r="E37" s="246"/>
      <c r="F37" s="280"/>
    </row>
    <row r="38" spans="1:6">
      <c r="A38" s="93">
        <v>11438</v>
      </c>
      <c r="B38" s="93" t="s">
        <v>949</v>
      </c>
      <c r="C38" s="93">
        <v>65</v>
      </c>
      <c r="D38" s="96" t="s">
        <v>1042</v>
      </c>
      <c r="E38" s="97" t="s">
        <v>1079</v>
      </c>
      <c r="F38" s="93"/>
    </row>
    <row r="39" spans="1:6">
      <c r="A39" s="176">
        <v>11439</v>
      </c>
      <c r="B39" s="191" t="s">
        <v>461</v>
      </c>
      <c r="C39" s="205"/>
      <c r="D39" s="212" t="s">
        <v>1042</v>
      </c>
      <c r="E39" s="246"/>
      <c r="F39" s="280"/>
    </row>
    <row r="40" spans="1:6">
      <c r="A40" s="93">
        <v>11440</v>
      </c>
      <c r="B40" s="93" t="s">
        <v>1084</v>
      </c>
      <c r="C40" s="93">
        <v>23</v>
      </c>
      <c r="D40" s="96" t="s">
        <v>1042</v>
      </c>
      <c r="E40" s="97" t="s">
        <v>1081</v>
      </c>
      <c r="F40" s="93"/>
    </row>
    <row r="41" spans="1:6">
      <c r="A41" s="176">
        <v>11441</v>
      </c>
      <c r="B41" s="191" t="s">
        <v>250</v>
      </c>
      <c r="C41" s="205"/>
      <c r="D41" s="212" t="s">
        <v>1042</v>
      </c>
      <c r="E41" s="246"/>
      <c r="F41" s="280"/>
    </row>
    <row r="42" spans="1:6">
      <c r="A42" s="176">
        <v>11442</v>
      </c>
      <c r="B42" s="191" t="s">
        <v>319</v>
      </c>
      <c r="C42" s="205"/>
      <c r="D42" s="212" t="s">
        <v>1042</v>
      </c>
      <c r="E42" s="246"/>
      <c r="F42" s="280"/>
    </row>
    <row r="43" spans="1:6">
      <c r="A43" s="176">
        <v>11443</v>
      </c>
      <c r="B43" s="191" t="s">
        <v>320</v>
      </c>
      <c r="C43" s="205"/>
      <c r="D43" s="212" t="s">
        <v>1042</v>
      </c>
      <c r="E43" s="246"/>
      <c r="F43" s="280"/>
    </row>
    <row r="44" spans="1:6">
      <c r="A44" s="93">
        <v>11444</v>
      </c>
      <c r="B44" s="93" t="s">
        <v>1085</v>
      </c>
      <c r="C44" s="93">
        <v>88</v>
      </c>
      <c r="D44" s="96" t="s">
        <v>1042</v>
      </c>
      <c r="E44" s="97" t="s">
        <v>1083</v>
      </c>
      <c r="F44" s="93"/>
    </row>
    <row r="45" spans="1:6">
      <c r="A45" s="93">
        <v>11445</v>
      </c>
      <c r="B45" s="93" t="s">
        <v>1086</v>
      </c>
      <c r="C45" s="93">
        <v>274</v>
      </c>
      <c r="D45" s="96" t="s">
        <v>1042</v>
      </c>
      <c r="E45" s="97" t="s">
        <v>1083</v>
      </c>
      <c r="F45" s="93"/>
    </row>
    <row r="46" spans="1:6">
      <c r="A46" s="93">
        <v>11446</v>
      </c>
      <c r="B46" s="93" t="s">
        <v>1087</v>
      </c>
      <c r="C46" s="93">
        <v>96</v>
      </c>
      <c r="D46" s="96" t="s">
        <v>1042</v>
      </c>
      <c r="E46" s="97" t="s">
        <v>1083</v>
      </c>
      <c r="F46" s="93"/>
    </row>
    <row r="47" spans="1:6">
      <c r="A47" s="176">
        <v>11447</v>
      </c>
      <c r="B47" s="191" t="s">
        <v>351</v>
      </c>
      <c r="C47" s="205"/>
      <c r="D47" s="212" t="s">
        <v>1042</v>
      </c>
      <c r="E47" s="246"/>
      <c r="F47" s="280"/>
    </row>
    <row r="48" spans="1:6">
      <c r="A48" s="93">
        <v>11448</v>
      </c>
      <c r="B48" s="93" t="s">
        <v>1088</v>
      </c>
      <c r="C48" s="93">
        <v>90</v>
      </c>
      <c r="D48" s="96" t="s">
        <v>1042</v>
      </c>
      <c r="E48" s="97" t="s">
        <v>1077</v>
      </c>
      <c r="F48" s="93"/>
    </row>
    <row r="49" spans="1:6">
      <c r="A49" s="93">
        <v>11449</v>
      </c>
      <c r="B49" s="93" t="s">
        <v>462</v>
      </c>
      <c r="C49" s="93">
        <v>146</v>
      </c>
      <c r="D49" s="96" t="s">
        <v>1042</v>
      </c>
      <c r="E49" s="97" t="s">
        <v>1083</v>
      </c>
      <c r="F49" s="93"/>
    </row>
    <row r="50" spans="1:6">
      <c r="A50" s="176">
        <v>11450</v>
      </c>
      <c r="B50" s="191" t="s">
        <v>463</v>
      </c>
      <c r="C50" s="205"/>
      <c r="D50" s="212" t="s">
        <v>3351</v>
      </c>
      <c r="E50" s="246"/>
      <c r="F50" s="280"/>
    </row>
    <row r="51" spans="1:6">
      <c r="A51" s="176">
        <v>11451</v>
      </c>
      <c r="B51" s="191" t="s">
        <v>464</v>
      </c>
      <c r="C51" s="205"/>
      <c r="D51" s="212" t="s">
        <v>1042</v>
      </c>
      <c r="E51" s="246"/>
      <c r="F51" s="280"/>
    </row>
    <row r="52" spans="1:6">
      <c r="A52" s="93">
        <v>11452</v>
      </c>
      <c r="B52" s="93" t="s">
        <v>1089</v>
      </c>
      <c r="C52" s="93">
        <v>24</v>
      </c>
      <c r="D52" s="96" t="s">
        <v>1042</v>
      </c>
      <c r="E52" s="97" t="s">
        <v>1083</v>
      </c>
      <c r="F52" s="93"/>
    </row>
    <row r="53" spans="1:6">
      <c r="A53" s="93">
        <v>11454</v>
      </c>
      <c r="B53" s="93" t="s">
        <v>465</v>
      </c>
      <c r="C53" s="93">
        <v>129</v>
      </c>
      <c r="D53" s="96" t="s">
        <v>1042</v>
      </c>
      <c r="E53" s="97" t="s">
        <v>1090</v>
      </c>
      <c r="F53" s="93"/>
    </row>
    <row r="54" spans="1:6">
      <c r="A54" s="176">
        <v>11455</v>
      </c>
      <c r="B54" s="191" t="s">
        <v>239</v>
      </c>
      <c r="C54" s="205"/>
      <c r="D54" s="212" t="s">
        <v>1042</v>
      </c>
      <c r="E54" s="246"/>
      <c r="F54" s="280"/>
    </row>
    <row r="55" spans="1:6">
      <c r="A55" s="93">
        <v>11456</v>
      </c>
      <c r="B55" s="93" t="s">
        <v>1092</v>
      </c>
      <c r="C55" s="93">
        <v>61</v>
      </c>
      <c r="D55" s="96" t="s">
        <v>1042</v>
      </c>
      <c r="E55" s="97" t="s">
        <v>1083</v>
      </c>
      <c r="F55" s="93"/>
    </row>
    <row r="56" spans="1:6">
      <c r="A56" s="93">
        <v>11457</v>
      </c>
      <c r="B56" s="93" t="s">
        <v>1093</v>
      </c>
      <c r="C56" s="93">
        <v>24</v>
      </c>
      <c r="D56" s="96" t="s">
        <v>1042</v>
      </c>
      <c r="E56" s="97" t="s">
        <v>1083</v>
      </c>
      <c r="F56" s="93"/>
    </row>
    <row r="57" spans="1:6">
      <c r="A57" s="176">
        <v>11458</v>
      </c>
      <c r="B57" s="191" t="s">
        <v>352</v>
      </c>
      <c r="C57" s="205"/>
      <c r="D57" s="212" t="s">
        <v>1042</v>
      </c>
      <c r="E57" s="246"/>
      <c r="F57" s="280"/>
    </row>
    <row r="58" spans="1:6">
      <c r="A58" s="93">
        <v>11459</v>
      </c>
      <c r="B58" s="93" t="s">
        <v>1094</v>
      </c>
      <c r="C58" s="93">
        <v>20</v>
      </c>
      <c r="D58" s="96" t="s">
        <v>1073</v>
      </c>
      <c r="E58" s="95" t="s">
        <v>1083</v>
      </c>
      <c r="F58" s="93"/>
    </row>
    <row r="59" spans="1:6">
      <c r="A59" s="176">
        <v>11464</v>
      </c>
      <c r="B59" s="191" t="s">
        <v>353</v>
      </c>
      <c r="C59" s="205"/>
      <c r="D59" s="212" t="s">
        <v>1042</v>
      </c>
      <c r="E59" s="246"/>
      <c r="F59" s="280"/>
    </row>
    <row r="60" spans="1:6">
      <c r="A60" s="93">
        <v>11466</v>
      </c>
      <c r="B60" s="93" t="s">
        <v>1095</v>
      </c>
      <c r="C60" s="93">
        <v>71</v>
      </c>
      <c r="D60" s="96" t="s">
        <v>1042</v>
      </c>
      <c r="E60" s="97" t="s">
        <v>1083</v>
      </c>
      <c r="F60" s="93"/>
    </row>
    <row r="61" spans="1:6">
      <c r="A61" s="93">
        <v>11467</v>
      </c>
      <c r="B61" s="93" t="s">
        <v>1096</v>
      </c>
      <c r="C61" s="93">
        <v>57</v>
      </c>
      <c r="D61" s="96" t="s">
        <v>1042</v>
      </c>
      <c r="E61" s="97" t="s">
        <v>1083</v>
      </c>
      <c r="F61" s="93"/>
    </row>
    <row r="62" spans="1:6">
      <c r="A62" s="93">
        <v>11469</v>
      </c>
      <c r="B62" s="93" t="s">
        <v>931</v>
      </c>
      <c r="C62" s="93">
        <v>289</v>
      </c>
      <c r="D62" s="96" t="s">
        <v>1042</v>
      </c>
      <c r="E62" s="97" t="s">
        <v>1083</v>
      </c>
      <c r="F62" s="93"/>
    </row>
    <row r="63" spans="1:6">
      <c r="A63" s="176">
        <v>11470</v>
      </c>
      <c r="B63" s="191" t="s">
        <v>243</v>
      </c>
      <c r="C63" s="205"/>
      <c r="D63" s="212" t="s">
        <v>1042</v>
      </c>
      <c r="E63" s="246"/>
      <c r="F63" s="280"/>
    </row>
    <row r="64" spans="1:6">
      <c r="A64" s="93">
        <v>11471</v>
      </c>
      <c r="B64" s="93" t="s">
        <v>1097</v>
      </c>
      <c r="C64" s="93">
        <v>111</v>
      </c>
      <c r="D64" s="96" t="s">
        <v>1042</v>
      </c>
      <c r="E64" s="97" t="s">
        <v>1098</v>
      </c>
      <c r="F64" s="93"/>
    </row>
    <row r="65" spans="1:6">
      <c r="A65" s="176">
        <v>11604</v>
      </c>
      <c r="B65" s="191" t="s">
        <v>932</v>
      </c>
      <c r="C65" s="205"/>
      <c r="D65" s="126" t="s">
        <v>1042</v>
      </c>
      <c r="E65" s="246"/>
      <c r="F65" s="280"/>
    </row>
    <row r="66" spans="1:6">
      <c r="A66" s="176">
        <v>11605</v>
      </c>
      <c r="B66" s="191" t="s">
        <v>458</v>
      </c>
      <c r="C66" s="205"/>
      <c r="D66" s="125" t="s">
        <v>1042</v>
      </c>
      <c r="E66" s="176"/>
      <c r="F66" s="280"/>
    </row>
    <row r="67" spans="1:6">
      <c r="A67" s="176">
        <v>11606</v>
      </c>
      <c r="B67" s="191" t="s">
        <v>933</v>
      </c>
      <c r="C67" s="205"/>
      <c r="D67" s="126" t="s">
        <v>1042</v>
      </c>
      <c r="E67" s="176"/>
      <c r="F67" s="280"/>
    </row>
    <row r="68" spans="1:6">
      <c r="A68" s="93">
        <v>12101</v>
      </c>
      <c r="B68" s="93" t="s">
        <v>179</v>
      </c>
      <c r="C68" s="93">
        <v>228</v>
      </c>
      <c r="D68" s="96" t="s">
        <v>1042</v>
      </c>
      <c r="E68" s="260" t="s">
        <v>1099</v>
      </c>
      <c r="F68" s="93"/>
    </row>
    <row r="69" spans="1:6">
      <c r="A69" s="93">
        <v>12106</v>
      </c>
      <c r="B69" s="93" t="s">
        <v>261</v>
      </c>
      <c r="C69" s="93">
        <v>13</v>
      </c>
      <c r="D69" s="211" t="s">
        <v>1042</v>
      </c>
      <c r="E69" s="250" t="s">
        <v>1083</v>
      </c>
      <c r="F69" s="93"/>
    </row>
    <row r="70" spans="1:6">
      <c r="A70" s="93">
        <v>12108</v>
      </c>
      <c r="B70" s="93" t="s">
        <v>1100</v>
      </c>
      <c r="C70" s="93">
        <v>21</v>
      </c>
      <c r="D70" s="211" t="s">
        <v>1042</v>
      </c>
      <c r="E70" s="250" t="s">
        <v>1083</v>
      </c>
      <c r="F70" s="93"/>
    </row>
    <row r="71" spans="1:6">
      <c r="A71" s="93">
        <v>12115</v>
      </c>
      <c r="B71" s="93" t="s">
        <v>1101</v>
      </c>
      <c r="C71" s="93">
        <v>46</v>
      </c>
      <c r="D71" s="211" t="s">
        <v>1042</v>
      </c>
      <c r="E71" s="250" t="s">
        <v>1083</v>
      </c>
      <c r="F71" s="93"/>
    </row>
    <row r="72" spans="1:6">
      <c r="A72" s="93">
        <v>12116</v>
      </c>
      <c r="B72" s="93" t="s">
        <v>1102</v>
      </c>
      <c r="C72" s="93">
        <v>58</v>
      </c>
      <c r="D72" s="211" t="s">
        <v>1042</v>
      </c>
      <c r="E72" s="250" t="s">
        <v>1083</v>
      </c>
      <c r="F72" s="93"/>
    </row>
    <row r="73" spans="1:6">
      <c r="A73" s="93">
        <v>12117</v>
      </c>
      <c r="B73" s="93" t="s">
        <v>174</v>
      </c>
      <c r="C73" s="93">
        <v>13</v>
      </c>
      <c r="D73" s="211" t="s">
        <v>1042</v>
      </c>
      <c r="E73" s="253" t="s">
        <v>1083</v>
      </c>
      <c r="F73" s="93"/>
    </row>
    <row r="74" spans="1:6">
      <c r="A74" s="93">
        <v>12118</v>
      </c>
      <c r="B74" s="93" t="s">
        <v>1104</v>
      </c>
      <c r="C74" s="93">
        <v>34</v>
      </c>
      <c r="D74" s="211" t="s">
        <v>1042</v>
      </c>
      <c r="E74" s="253" t="s">
        <v>1083</v>
      </c>
      <c r="F74" s="93"/>
    </row>
    <row r="75" spans="1:6" ht="31.5">
      <c r="A75" s="93">
        <v>12204</v>
      </c>
      <c r="B75" s="93" t="s">
        <v>1105</v>
      </c>
      <c r="C75" s="93">
        <v>9</v>
      </c>
      <c r="D75" s="98" t="s">
        <v>1047</v>
      </c>
      <c r="E75" s="99" t="s">
        <v>1106</v>
      </c>
      <c r="F75" s="100" t="s">
        <v>1107</v>
      </c>
    </row>
    <row r="76" spans="1:6">
      <c r="A76" s="93">
        <v>12212</v>
      </c>
      <c r="B76" s="93" t="s">
        <v>1108</v>
      </c>
      <c r="C76" s="93">
        <v>18</v>
      </c>
      <c r="D76" s="211" t="s">
        <v>1042</v>
      </c>
      <c r="E76" s="99" t="s">
        <v>1109</v>
      </c>
      <c r="F76" s="99" t="s">
        <v>1110</v>
      </c>
    </row>
    <row r="77" spans="1:6">
      <c r="A77" s="93">
        <v>12213</v>
      </c>
      <c r="B77" s="93" t="s">
        <v>1111</v>
      </c>
      <c r="C77" s="93">
        <v>30</v>
      </c>
      <c r="D77" s="211" t="s">
        <v>1042</v>
      </c>
      <c r="E77" s="99" t="s">
        <v>1109</v>
      </c>
      <c r="F77" s="99" t="s">
        <v>1110</v>
      </c>
    </row>
    <row r="78" spans="1:6">
      <c r="A78" s="93">
        <v>12216</v>
      </c>
      <c r="B78" s="93" t="s">
        <v>1112</v>
      </c>
      <c r="C78" s="93">
        <v>55</v>
      </c>
      <c r="D78" s="101" t="s">
        <v>1042</v>
      </c>
      <c r="E78" s="266" t="s">
        <v>1113</v>
      </c>
      <c r="F78" s="93"/>
    </row>
    <row r="79" spans="1:6">
      <c r="A79" s="93">
        <v>12218</v>
      </c>
      <c r="B79" s="93" t="s">
        <v>934</v>
      </c>
      <c r="C79" s="93">
        <v>61</v>
      </c>
      <c r="D79" s="101" t="s">
        <v>1042</v>
      </c>
      <c r="E79" s="266" t="s">
        <v>1113</v>
      </c>
      <c r="F79" s="93"/>
    </row>
    <row r="80" spans="1:6">
      <c r="A80" s="93">
        <v>12219</v>
      </c>
      <c r="B80" s="93" t="s">
        <v>1114</v>
      </c>
      <c r="C80" s="93">
        <v>55</v>
      </c>
      <c r="D80" s="101" t="s">
        <v>1042</v>
      </c>
      <c r="E80" s="249" t="s">
        <v>1109</v>
      </c>
      <c r="F80" s="93"/>
    </row>
    <row r="81" spans="1:6">
      <c r="A81" s="93">
        <v>12220</v>
      </c>
      <c r="B81" s="93" t="s">
        <v>1115</v>
      </c>
      <c r="C81" s="93">
        <v>57</v>
      </c>
      <c r="D81" s="101" t="s">
        <v>1042</v>
      </c>
      <c r="E81" s="249" t="s">
        <v>1106</v>
      </c>
      <c r="F81" s="93"/>
    </row>
    <row r="82" spans="1:6">
      <c r="A82" s="176">
        <v>12313</v>
      </c>
      <c r="B82" s="191" t="s">
        <v>935</v>
      </c>
      <c r="C82" s="205"/>
      <c r="D82" s="205" t="s">
        <v>1042</v>
      </c>
      <c r="E82" s="176"/>
      <c r="F82" s="280"/>
    </row>
    <row r="83" spans="1:6">
      <c r="A83" s="176">
        <v>12316</v>
      </c>
      <c r="B83" s="191" t="s">
        <v>466</v>
      </c>
      <c r="C83" s="205"/>
      <c r="D83" s="205" t="s">
        <v>1042</v>
      </c>
      <c r="E83" s="243"/>
      <c r="F83" s="280"/>
    </row>
    <row r="84" spans="1:6" ht="47.25">
      <c r="A84" s="93">
        <v>12317</v>
      </c>
      <c r="B84" s="93" t="s">
        <v>1116</v>
      </c>
      <c r="C84" s="93">
        <v>28</v>
      </c>
      <c r="D84" s="105" t="s">
        <v>1042</v>
      </c>
      <c r="E84" s="252" t="s">
        <v>1117</v>
      </c>
      <c r="F84" s="100" t="s">
        <v>1107</v>
      </c>
    </row>
    <row r="85" spans="1:6" ht="47.25">
      <c r="A85" s="93">
        <v>12318</v>
      </c>
      <c r="B85" s="93" t="s">
        <v>1118</v>
      </c>
      <c r="C85" s="93">
        <v>30</v>
      </c>
      <c r="D85" s="105" t="s">
        <v>1042</v>
      </c>
      <c r="E85" s="252" t="s">
        <v>1117</v>
      </c>
      <c r="F85" s="100" t="s">
        <v>1107</v>
      </c>
    </row>
    <row r="86" spans="1:6" ht="63">
      <c r="A86" s="93">
        <v>12321</v>
      </c>
      <c r="B86" s="93" t="s">
        <v>1119</v>
      </c>
      <c r="C86" s="93">
        <v>8</v>
      </c>
      <c r="D86" s="221" t="s">
        <v>1047</v>
      </c>
      <c r="E86" s="252" t="s">
        <v>1120</v>
      </c>
      <c r="F86" s="100" t="s">
        <v>1107</v>
      </c>
    </row>
    <row r="87" spans="1:6" ht="63">
      <c r="A87" s="93">
        <v>12322</v>
      </c>
      <c r="B87" s="93" t="s">
        <v>1121</v>
      </c>
      <c r="C87" s="93">
        <v>8</v>
      </c>
      <c r="D87" s="221" t="s">
        <v>1047</v>
      </c>
      <c r="E87" s="252" t="s">
        <v>1120</v>
      </c>
      <c r="F87" s="100" t="s">
        <v>1107</v>
      </c>
    </row>
    <row r="88" spans="1:6" ht="63">
      <c r="A88" s="93">
        <v>12323</v>
      </c>
      <c r="B88" s="93" t="s">
        <v>1122</v>
      </c>
      <c r="C88" s="93">
        <v>9</v>
      </c>
      <c r="D88" s="221" t="s">
        <v>1047</v>
      </c>
      <c r="E88" s="252" t="s">
        <v>1120</v>
      </c>
      <c r="F88" s="100" t="s">
        <v>1107</v>
      </c>
    </row>
    <row r="89" spans="1:6">
      <c r="A89" s="176">
        <v>12325</v>
      </c>
      <c r="B89" s="191" t="s">
        <v>260</v>
      </c>
      <c r="C89" s="205"/>
      <c r="D89" s="212" t="s">
        <v>1042</v>
      </c>
      <c r="E89" s="246"/>
      <c r="F89" s="280"/>
    </row>
    <row r="90" spans="1:6" ht="47.25">
      <c r="A90" s="93">
        <v>12326</v>
      </c>
      <c r="B90" s="93" t="s">
        <v>1123</v>
      </c>
      <c r="C90" s="93">
        <v>15</v>
      </c>
      <c r="D90" s="105" t="s">
        <v>1042</v>
      </c>
      <c r="E90" s="252" t="s">
        <v>1117</v>
      </c>
      <c r="F90" s="100" t="s">
        <v>1107</v>
      </c>
    </row>
    <row r="91" spans="1:6" ht="47.25">
      <c r="A91" s="93">
        <v>12331</v>
      </c>
      <c r="B91" s="93" t="s">
        <v>1124</v>
      </c>
      <c r="C91" s="93">
        <v>27</v>
      </c>
      <c r="D91" s="102" t="s">
        <v>1042</v>
      </c>
      <c r="E91" s="103" t="s">
        <v>1117</v>
      </c>
      <c r="F91" s="100" t="s">
        <v>1107</v>
      </c>
    </row>
    <row r="92" spans="1:6">
      <c r="A92" s="176">
        <v>12332</v>
      </c>
      <c r="B92" s="191" t="s">
        <v>359</v>
      </c>
      <c r="C92" s="205"/>
      <c r="D92" s="205" t="s">
        <v>1042</v>
      </c>
      <c r="E92" s="176"/>
      <c r="F92" s="280"/>
    </row>
    <row r="93" spans="1:6">
      <c r="A93" s="176">
        <v>12333</v>
      </c>
      <c r="B93" s="191" t="s">
        <v>360</v>
      </c>
      <c r="C93" s="205"/>
      <c r="D93" s="205" t="s">
        <v>1042</v>
      </c>
      <c r="E93" s="176"/>
      <c r="F93" s="280"/>
    </row>
    <row r="94" spans="1:6" ht="47.25">
      <c r="A94" s="93">
        <v>12334</v>
      </c>
      <c r="B94" s="93" t="s">
        <v>1125</v>
      </c>
      <c r="C94" s="93">
        <v>24</v>
      </c>
      <c r="D94" s="102" t="s">
        <v>1042</v>
      </c>
      <c r="E94" s="103" t="s">
        <v>1117</v>
      </c>
      <c r="F94" s="100" t="s">
        <v>1107</v>
      </c>
    </row>
    <row r="95" spans="1:6">
      <c r="A95" s="176">
        <v>12335</v>
      </c>
      <c r="B95" s="191" t="s">
        <v>361</v>
      </c>
      <c r="C95" s="205"/>
      <c r="D95" s="205" t="s">
        <v>1042</v>
      </c>
      <c r="E95" s="176"/>
      <c r="F95" s="280"/>
    </row>
    <row r="96" spans="1:6" ht="63">
      <c r="A96" s="93">
        <v>12336</v>
      </c>
      <c r="B96" s="93" t="s">
        <v>1126</v>
      </c>
      <c r="C96" s="93">
        <v>29</v>
      </c>
      <c r="D96" s="104" t="s">
        <v>1047</v>
      </c>
      <c r="E96" s="103" t="s">
        <v>1120</v>
      </c>
      <c r="F96" s="100" t="s">
        <v>1107</v>
      </c>
    </row>
    <row r="97" spans="1:6">
      <c r="A97" s="176">
        <v>12337</v>
      </c>
      <c r="B97" s="191" t="s">
        <v>467</v>
      </c>
      <c r="C97" s="205"/>
      <c r="D97" s="205" t="s">
        <v>1042</v>
      </c>
      <c r="E97" s="89"/>
      <c r="F97" s="280"/>
    </row>
    <row r="98" spans="1:6" ht="47.25">
      <c r="A98" s="93">
        <v>12338</v>
      </c>
      <c r="B98" s="93" t="s">
        <v>1127</v>
      </c>
      <c r="C98" s="93">
        <v>29</v>
      </c>
      <c r="D98" s="102" t="s">
        <v>1042</v>
      </c>
      <c r="E98" s="274" t="s">
        <v>1117</v>
      </c>
      <c r="F98" s="100" t="s">
        <v>1107</v>
      </c>
    </row>
    <row r="99" spans="1:6">
      <c r="A99" s="176">
        <v>12339</v>
      </c>
      <c r="B99" s="191" t="s">
        <v>468</v>
      </c>
      <c r="C99" s="205"/>
      <c r="D99" s="238" t="s">
        <v>1047</v>
      </c>
      <c r="E99" s="89"/>
      <c r="F99" s="280"/>
    </row>
    <row r="100" spans="1:6">
      <c r="A100" s="93">
        <v>12401</v>
      </c>
      <c r="B100" s="93" t="s">
        <v>10</v>
      </c>
      <c r="C100" s="93">
        <v>91</v>
      </c>
      <c r="D100" s="102" t="s">
        <v>1042</v>
      </c>
      <c r="E100" s="259" t="s">
        <v>1109</v>
      </c>
      <c r="F100" s="93"/>
    </row>
    <row r="101" spans="1:6">
      <c r="A101" s="93">
        <v>12402</v>
      </c>
      <c r="B101" s="93" t="s">
        <v>1128</v>
      </c>
      <c r="C101" s="93">
        <v>49</v>
      </c>
      <c r="D101" s="102" t="s">
        <v>1042</v>
      </c>
      <c r="E101" s="259" t="s">
        <v>1109</v>
      </c>
      <c r="F101" s="93"/>
    </row>
    <row r="102" spans="1:6">
      <c r="A102" s="93">
        <v>12404</v>
      </c>
      <c r="B102" s="93" t="s">
        <v>1129</v>
      </c>
      <c r="C102" s="93">
        <v>37</v>
      </c>
      <c r="D102" s="102" t="s">
        <v>1042</v>
      </c>
      <c r="E102" s="251" t="s">
        <v>1109</v>
      </c>
      <c r="F102" s="93"/>
    </row>
    <row r="103" spans="1:6">
      <c r="A103" s="93">
        <v>12408</v>
      </c>
      <c r="B103" s="93" t="s">
        <v>1130</v>
      </c>
      <c r="C103" s="93">
        <v>38</v>
      </c>
      <c r="D103" s="102" t="s">
        <v>1042</v>
      </c>
      <c r="E103" s="259" t="s">
        <v>1109</v>
      </c>
      <c r="F103" s="93"/>
    </row>
    <row r="104" spans="1:6">
      <c r="A104" s="93">
        <v>12410</v>
      </c>
      <c r="B104" s="93" t="s">
        <v>1131</v>
      </c>
      <c r="C104" s="93">
        <v>38</v>
      </c>
      <c r="D104" s="102" t="s">
        <v>1042</v>
      </c>
      <c r="E104" s="251" t="s">
        <v>1109</v>
      </c>
      <c r="F104" s="93"/>
    </row>
    <row r="105" spans="1:6">
      <c r="A105" s="93">
        <v>12411</v>
      </c>
      <c r="B105" s="93" t="s">
        <v>1132</v>
      </c>
      <c r="C105" s="93">
        <v>38</v>
      </c>
      <c r="D105" s="102" t="s">
        <v>1042</v>
      </c>
      <c r="E105" s="259" t="s">
        <v>1109</v>
      </c>
      <c r="F105" s="93"/>
    </row>
    <row r="106" spans="1:6">
      <c r="A106" s="93">
        <v>12417</v>
      </c>
      <c r="B106" s="93" t="s">
        <v>1133</v>
      </c>
      <c r="C106" s="93">
        <v>29</v>
      </c>
      <c r="D106" s="102" t="s">
        <v>1042</v>
      </c>
      <c r="E106" s="251" t="s">
        <v>1109</v>
      </c>
      <c r="F106" s="93"/>
    </row>
    <row r="107" spans="1:6">
      <c r="A107" s="93">
        <v>12419</v>
      </c>
      <c r="B107" s="93" t="s">
        <v>1134</v>
      </c>
      <c r="C107" s="93">
        <v>27</v>
      </c>
      <c r="D107" s="102" t="s">
        <v>1073</v>
      </c>
      <c r="E107" s="251" t="s">
        <v>1109</v>
      </c>
      <c r="F107" s="93"/>
    </row>
    <row r="108" spans="1:6">
      <c r="A108" s="93">
        <v>13101</v>
      </c>
      <c r="B108" s="93" t="s">
        <v>50</v>
      </c>
      <c r="C108" s="93">
        <v>25</v>
      </c>
      <c r="D108" s="106" t="s">
        <v>1042</v>
      </c>
      <c r="E108" s="202" t="s">
        <v>1135</v>
      </c>
      <c r="F108" s="93"/>
    </row>
    <row r="109" spans="1:6">
      <c r="A109" s="93">
        <v>13103</v>
      </c>
      <c r="B109" s="93" t="s">
        <v>936</v>
      </c>
      <c r="C109" s="93">
        <v>283</v>
      </c>
      <c r="D109" s="210" t="s">
        <v>1042</v>
      </c>
      <c r="E109" s="194" t="s">
        <v>1135</v>
      </c>
      <c r="F109" s="93"/>
    </row>
    <row r="110" spans="1:6">
      <c r="A110" s="176">
        <v>13107</v>
      </c>
      <c r="B110" s="191" t="s">
        <v>475</v>
      </c>
      <c r="C110" s="205"/>
      <c r="D110" s="212" t="s">
        <v>1042</v>
      </c>
      <c r="E110" s="243"/>
      <c r="F110" s="280"/>
    </row>
    <row r="111" spans="1:6">
      <c r="A111" s="93">
        <v>13111</v>
      </c>
      <c r="B111" s="93" t="s">
        <v>1137</v>
      </c>
      <c r="C111" s="93">
        <v>13</v>
      </c>
      <c r="D111" s="210" t="s">
        <v>1042</v>
      </c>
      <c r="E111" s="194" t="s">
        <v>1135</v>
      </c>
      <c r="F111" s="93"/>
    </row>
    <row r="112" spans="1:6">
      <c r="A112" s="176">
        <v>13112</v>
      </c>
      <c r="B112" s="191" t="s">
        <v>363</v>
      </c>
      <c r="C112" s="205"/>
      <c r="D112" s="212" t="s">
        <v>1042</v>
      </c>
      <c r="E112" s="246"/>
      <c r="F112" s="280"/>
    </row>
    <row r="113" spans="1:6">
      <c r="A113" s="93">
        <v>13114</v>
      </c>
      <c r="B113" s="93" t="s">
        <v>1138</v>
      </c>
      <c r="C113" s="93">
        <v>41</v>
      </c>
      <c r="D113" s="210" t="s">
        <v>1042</v>
      </c>
      <c r="E113" s="194" t="s">
        <v>1135</v>
      </c>
      <c r="F113" s="93"/>
    </row>
    <row r="114" spans="1:6">
      <c r="A114" s="93">
        <v>13118</v>
      </c>
      <c r="B114" s="93" t="s">
        <v>1139</v>
      </c>
      <c r="C114" s="93">
        <v>13</v>
      </c>
      <c r="D114" s="210" t="s">
        <v>1042</v>
      </c>
      <c r="E114" s="194" t="s">
        <v>1135</v>
      </c>
      <c r="F114" s="93"/>
    </row>
    <row r="115" spans="1:6">
      <c r="A115" s="176">
        <v>13119</v>
      </c>
      <c r="B115" s="191" t="s">
        <v>364</v>
      </c>
      <c r="C115" s="205"/>
      <c r="D115" s="212" t="s">
        <v>1042</v>
      </c>
      <c r="E115" s="243"/>
      <c r="F115" s="280"/>
    </row>
    <row r="116" spans="1:6">
      <c r="A116" s="93">
        <v>13121</v>
      </c>
      <c r="B116" s="93" t="s">
        <v>937</v>
      </c>
      <c r="C116" s="93">
        <v>17</v>
      </c>
      <c r="D116" s="210" t="s">
        <v>1042</v>
      </c>
      <c r="E116" s="148" t="s">
        <v>1140</v>
      </c>
      <c r="F116" s="93"/>
    </row>
    <row r="117" spans="1:6">
      <c r="A117" s="176">
        <v>13123</v>
      </c>
      <c r="B117" s="191" t="s">
        <v>476</v>
      </c>
      <c r="C117" s="205"/>
      <c r="D117" s="212" t="s">
        <v>1042</v>
      </c>
      <c r="E117" s="246"/>
      <c r="F117" s="280"/>
    </row>
    <row r="118" spans="1:6">
      <c r="A118" s="176">
        <v>13126</v>
      </c>
      <c r="B118" s="191" t="s">
        <v>477</v>
      </c>
      <c r="C118" s="205"/>
      <c r="D118" s="212" t="s">
        <v>1042</v>
      </c>
      <c r="E118" s="246"/>
      <c r="F118" s="280"/>
    </row>
    <row r="119" spans="1:6">
      <c r="A119" s="93">
        <v>13128</v>
      </c>
      <c r="B119" s="93" t="s">
        <v>1141</v>
      </c>
      <c r="C119" s="93">
        <v>5</v>
      </c>
      <c r="D119" s="210" t="s">
        <v>1047</v>
      </c>
      <c r="E119" s="148" t="s">
        <v>1140</v>
      </c>
      <c r="F119" s="93"/>
    </row>
    <row r="120" spans="1:6">
      <c r="A120" s="93">
        <v>13129</v>
      </c>
      <c r="B120" s="93" t="s">
        <v>1142</v>
      </c>
      <c r="C120" s="93">
        <v>5</v>
      </c>
      <c r="D120" s="210" t="s">
        <v>1047</v>
      </c>
      <c r="E120" s="148" t="s">
        <v>1140</v>
      </c>
      <c r="F120" s="93"/>
    </row>
    <row r="121" spans="1:6">
      <c r="A121" s="93">
        <v>13130</v>
      </c>
      <c r="B121" s="93" t="s">
        <v>1143</v>
      </c>
      <c r="C121" s="93">
        <v>50</v>
      </c>
      <c r="D121" s="210" t="s">
        <v>1042</v>
      </c>
      <c r="E121" s="194" t="s">
        <v>1135</v>
      </c>
      <c r="F121" s="93"/>
    </row>
    <row r="122" spans="1:6">
      <c r="A122" s="93">
        <v>13150</v>
      </c>
      <c r="B122" s="93" t="s">
        <v>1144</v>
      </c>
      <c r="C122" s="93">
        <v>319</v>
      </c>
      <c r="D122" s="210" t="s">
        <v>1042</v>
      </c>
      <c r="E122" s="194" t="s">
        <v>1135</v>
      </c>
      <c r="F122" s="93"/>
    </row>
    <row r="123" spans="1:6">
      <c r="A123" s="93">
        <v>13158</v>
      </c>
      <c r="B123" s="93" t="s">
        <v>1145</v>
      </c>
      <c r="C123" s="93">
        <v>15</v>
      </c>
      <c r="D123" s="210" t="s">
        <v>1047</v>
      </c>
      <c r="E123" s="148" t="s">
        <v>1140</v>
      </c>
      <c r="F123" s="93"/>
    </row>
    <row r="124" spans="1:6">
      <c r="A124" s="93">
        <v>13160</v>
      </c>
      <c r="B124" s="93" t="s">
        <v>531</v>
      </c>
      <c r="C124" s="93">
        <v>38</v>
      </c>
      <c r="D124" s="210" t="s">
        <v>1042</v>
      </c>
      <c r="E124" s="202" t="s">
        <v>1135</v>
      </c>
      <c r="F124" s="93"/>
    </row>
    <row r="125" spans="1:6">
      <c r="A125" s="93">
        <v>13164</v>
      </c>
      <c r="B125" s="93" t="s">
        <v>1146</v>
      </c>
      <c r="C125" s="93">
        <v>17</v>
      </c>
      <c r="D125" s="106" t="s">
        <v>1047</v>
      </c>
      <c r="E125" s="262" t="s">
        <v>1140</v>
      </c>
      <c r="F125" s="202"/>
    </row>
    <row r="126" spans="1:6">
      <c r="A126" s="93">
        <v>13171</v>
      </c>
      <c r="B126" s="93" t="s">
        <v>166</v>
      </c>
      <c r="C126" s="93">
        <v>194</v>
      </c>
      <c r="D126" s="210" t="s">
        <v>1042</v>
      </c>
      <c r="E126" s="194" t="s">
        <v>1135</v>
      </c>
      <c r="F126" s="194"/>
    </row>
    <row r="127" spans="1:6">
      <c r="A127" s="93">
        <v>13172</v>
      </c>
      <c r="B127" s="93" t="s">
        <v>938</v>
      </c>
      <c r="C127" s="93">
        <v>44</v>
      </c>
      <c r="D127" s="210" t="s">
        <v>1042</v>
      </c>
      <c r="E127" s="148" t="s">
        <v>1140</v>
      </c>
      <c r="F127" s="194"/>
    </row>
    <row r="128" spans="1:6">
      <c r="A128" s="93">
        <v>13184</v>
      </c>
      <c r="B128" s="93" t="s">
        <v>1147</v>
      </c>
      <c r="C128" s="93">
        <v>15</v>
      </c>
      <c r="D128" s="210" t="s">
        <v>1047</v>
      </c>
      <c r="E128" s="148" t="s">
        <v>1140</v>
      </c>
      <c r="F128" s="194"/>
    </row>
    <row r="129" spans="1:6">
      <c r="A129" s="176">
        <v>13201</v>
      </c>
      <c r="B129" s="191" t="s">
        <v>208</v>
      </c>
      <c r="C129" s="205"/>
      <c r="D129" s="212" t="s">
        <v>1042</v>
      </c>
      <c r="E129" s="246"/>
      <c r="F129" s="281"/>
    </row>
    <row r="130" spans="1:6">
      <c r="A130" s="93">
        <v>13205</v>
      </c>
      <c r="B130" s="93" t="s">
        <v>1148</v>
      </c>
      <c r="C130" s="93">
        <v>89</v>
      </c>
      <c r="D130" s="96" t="s">
        <v>1073</v>
      </c>
      <c r="E130" s="108" t="s">
        <v>1149</v>
      </c>
      <c r="F130" s="194"/>
    </row>
    <row r="131" spans="1:6">
      <c r="A131" s="176">
        <v>13207</v>
      </c>
      <c r="B131" s="191" t="s">
        <v>234</v>
      </c>
      <c r="C131" s="205"/>
      <c r="D131" s="212" t="s">
        <v>1042</v>
      </c>
      <c r="E131" s="89"/>
      <c r="F131" s="291"/>
    </row>
    <row r="132" spans="1:6">
      <c r="A132" s="93">
        <v>13212</v>
      </c>
      <c r="B132" s="93" t="s">
        <v>1150</v>
      </c>
      <c r="C132" s="93">
        <v>72</v>
      </c>
      <c r="D132" s="96" t="s">
        <v>1047</v>
      </c>
      <c r="E132" s="107" t="s">
        <v>1109</v>
      </c>
      <c r="F132" s="194"/>
    </row>
    <row r="133" spans="1:6">
      <c r="A133" s="93">
        <v>13213</v>
      </c>
      <c r="B133" s="93" t="s">
        <v>1151</v>
      </c>
      <c r="C133" s="93">
        <v>105</v>
      </c>
      <c r="D133" s="96" t="s">
        <v>1042</v>
      </c>
      <c r="E133" s="108" t="s">
        <v>1149</v>
      </c>
      <c r="F133" s="194"/>
    </row>
    <row r="134" spans="1:6">
      <c r="A134" s="176">
        <v>13217</v>
      </c>
      <c r="B134" s="191" t="s">
        <v>365</v>
      </c>
      <c r="C134" s="205"/>
      <c r="D134" s="212" t="s">
        <v>1042</v>
      </c>
      <c r="E134" s="246"/>
      <c r="F134" s="281"/>
    </row>
    <row r="135" spans="1:6">
      <c r="A135" s="176">
        <v>13234</v>
      </c>
      <c r="B135" s="191" t="s">
        <v>35</v>
      </c>
      <c r="C135" s="205"/>
      <c r="D135" s="212" t="s">
        <v>1042</v>
      </c>
      <c r="E135" s="246"/>
      <c r="F135" s="281"/>
    </row>
    <row r="136" spans="1:6">
      <c r="A136" s="176">
        <v>13235</v>
      </c>
      <c r="B136" s="191" t="s">
        <v>221</v>
      </c>
      <c r="C136" s="205"/>
      <c r="D136" s="212" t="s">
        <v>1042</v>
      </c>
      <c r="E136" s="246"/>
      <c r="F136" s="281"/>
    </row>
    <row r="137" spans="1:6">
      <c r="A137" s="93">
        <v>13241</v>
      </c>
      <c r="B137" s="93" t="s">
        <v>1152</v>
      </c>
      <c r="C137" s="93">
        <v>13</v>
      </c>
      <c r="D137" s="96" t="s">
        <v>1047</v>
      </c>
      <c r="E137" s="108" t="s">
        <v>1106</v>
      </c>
      <c r="F137" s="194"/>
    </row>
    <row r="138" spans="1:6">
      <c r="A138" s="93">
        <v>13242</v>
      </c>
      <c r="B138" s="93" t="s">
        <v>1153</v>
      </c>
      <c r="C138" s="93">
        <v>22</v>
      </c>
      <c r="D138" s="96" t="s">
        <v>1047</v>
      </c>
      <c r="E138" s="108" t="s">
        <v>1106</v>
      </c>
      <c r="F138" s="194"/>
    </row>
    <row r="139" spans="1:6">
      <c r="A139" s="93">
        <v>13252</v>
      </c>
      <c r="B139" s="93" t="s">
        <v>25</v>
      </c>
      <c r="C139" s="93">
        <v>58</v>
      </c>
      <c r="D139" s="96" t="s">
        <v>1042</v>
      </c>
      <c r="E139" s="108" t="s">
        <v>1109</v>
      </c>
      <c r="F139" s="194"/>
    </row>
    <row r="140" spans="1:6">
      <c r="A140" s="93">
        <v>13264</v>
      </c>
      <c r="B140" s="93" t="s">
        <v>1154</v>
      </c>
      <c r="C140" s="93">
        <v>71</v>
      </c>
      <c r="D140" s="96" t="s">
        <v>1042</v>
      </c>
      <c r="E140" s="108" t="s">
        <v>1109</v>
      </c>
      <c r="F140" s="194"/>
    </row>
    <row r="141" spans="1:6">
      <c r="A141" s="93">
        <v>13276</v>
      </c>
      <c r="B141" s="93" t="s">
        <v>1155</v>
      </c>
      <c r="C141" s="93">
        <v>83</v>
      </c>
      <c r="D141" s="96" t="s">
        <v>1042</v>
      </c>
      <c r="E141" s="108" t="s">
        <v>1149</v>
      </c>
      <c r="F141" s="194"/>
    </row>
    <row r="142" spans="1:6">
      <c r="A142" s="176">
        <v>13277</v>
      </c>
      <c r="B142" s="191" t="s">
        <v>180</v>
      </c>
      <c r="C142" s="205"/>
      <c r="D142" s="212" t="s">
        <v>1042</v>
      </c>
      <c r="E142" s="246"/>
      <c r="F142" s="281"/>
    </row>
    <row r="143" spans="1:6">
      <c r="A143" s="176">
        <v>13278</v>
      </c>
      <c r="B143" s="191" t="s">
        <v>366</v>
      </c>
      <c r="C143" s="205"/>
      <c r="D143" s="212" t="s">
        <v>1047</v>
      </c>
      <c r="E143" s="246"/>
      <c r="F143" s="281"/>
    </row>
    <row r="144" spans="1:6">
      <c r="A144" s="93">
        <v>13279</v>
      </c>
      <c r="B144" s="93" t="s">
        <v>236</v>
      </c>
      <c r="C144" s="93">
        <v>85</v>
      </c>
      <c r="D144" s="96" t="s">
        <v>1042</v>
      </c>
      <c r="E144" s="108" t="s">
        <v>1109</v>
      </c>
      <c r="F144" s="194"/>
    </row>
    <row r="145" spans="1:6">
      <c r="A145" s="176">
        <v>13280</v>
      </c>
      <c r="B145" s="191" t="s">
        <v>939</v>
      </c>
      <c r="C145" s="205"/>
      <c r="D145" s="212" t="s">
        <v>1042</v>
      </c>
      <c r="E145" s="246"/>
      <c r="F145" s="281"/>
    </row>
    <row r="146" spans="1:6">
      <c r="A146" s="176">
        <v>13281</v>
      </c>
      <c r="B146" s="191" t="s">
        <v>478</v>
      </c>
      <c r="C146" s="205"/>
      <c r="D146" s="212" t="s">
        <v>1047</v>
      </c>
      <c r="E146" s="246"/>
      <c r="F146" s="281"/>
    </row>
    <row r="147" spans="1:6">
      <c r="A147" s="93">
        <v>13284</v>
      </c>
      <c r="B147" s="93" t="s">
        <v>1156</v>
      </c>
      <c r="C147" s="93">
        <v>60</v>
      </c>
      <c r="D147" s="96" t="s">
        <v>1157</v>
      </c>
      <c r="E147" s="109" t="s">
        <v>1158</v>
      </c>
      <c r="F147" s="194"/>
    </row>
    <row r="148" spans="1:6">
      <c r="A148" s="93">
        <v>13285</v>
      </c>
      <c r="B148" s="93" t="s">
        <v>1159</v>
      </c>
      <c r="C148" s="93">
        <v>18</v>
      </c>
      <c r="D148" s="94" t="s">
        <v>1047</v>
      </c>
      <c r="E148" s="107" t="s">
        <v>1106</v>
      </c>
      <c r="F148" s="93"/>
    </row>
    <row r="149" spans="1:6">
      <c r="A149" s="93">
        <v>13287</v>
      </c>
      <c r="B149" s="93" t="s">
        <v>1160</v>
      </c>
      <c r="C149" s="93">
        <v>7</v>
      </c>
      <c r="D149" s="96" t="s">
        <v>1047</v>
      </c>
      <c r="E149" s="108" t="s">
        <v>1106</v>
      </c>
      <c r="F149" s="93"/>
    </row>
    <row r="150" spans="1:6">
      <c r="A150" s="93">
        <v>13289</v>
      </c>
      <c r="B150" s="93" t="s">
        <v>1161</v>
      </c>
      <c r="C150" s="93">
        <v>110</v>
      </c>
      <c r="D150" s="96" t="s">
        <v>1042</v>
      </c>
      <c r="E150" s="108" t="s">
        <v>1109</v>
      </c>
      <c r="F150" s="93"/>
    </row>
    <row r="151" spans="1:6">
      <c r="A151" s="176">
        <v>13290</v>
      </c>
      <c r="B151" s="191" t="s">
        <v>367</v>
      </c>
      <c r="C151" s="205"/>
      <c r="D151" s="212" t="s">
        <v>1073</v>
      </c>
      <c r="E151" s="246"/>
      <c r="F151" s="280"/>
    </row>
    <row r="152" spans="1:6">
      <c r="A152" s="93">
        <v>13291</v>
      </c>
      <c r="B152" s="93" t="s">
        <v>1162</v>
      </c>
      <c r="C152" s="93">
        <v>38</v>
      </c>
      <c r="D152" s="96" t="s">
        <v>1042</v>
      </c>
      <c r="E152" s="108" t="s">
        <v>1109</v>
      </c>
      <c r="F152" s="93"/>
    </row>
    <row r="153" spans="1:6">
      <c r="A153" s="93">
        <v>13292</v>
      </c>
      <c r="B153" s="93" t="s">
        <v>479</v>
      </c>
      <c r="C153" s="93">
        <v>8</v>
      </c>
      <c r="D153" s="96" t="s">
        <v>1047</v>
      </c>
      <c r="E153" s="108" t="s">
        <v>1106</v>
      </c>
      <c r="F153" s="93"/>
    </row>
    <row r="154" spans="1:6">
      <c r="A154" s="176">
        <v>13293</v>
      </c>
      <c r="B154" s="191" t="s">
        <v>480</v>
      </c>
      <c r="C154" s="205"/>
      <c r="D154" s="212" t="s">
        <v>1042</v>
      </c>
      <c r="E154" s="246"/>
      <c r="F154" s="280"/>
    </row>
    <row r="155" spans="1:6">
      <c r="A155" s="176">
        <v>13294</v>
      </c>
      <c r="B155" s="191" t="s">
        <v>368</v>
      </c>
      <c r="C155" s="205"/>
      <c r="D155" s="212" t="s">
        <v>1073</v>
      </c>
      <c r="E155" s="246"/>
      <c r="F155" s="280"/>
    </row>
    <row r="156" spans="1:6">
      <c r="A156" s="93">
        <v>13295</v>
      </c>
      <c r="B156" s="93" t="s">
        <v>1163</v>
      </c>
      <c r="C156" s="93">
        <v>63</v>
      </c>
      <c r="D156" s="96" t="s">
        <v>1042</v>
      </c>
      <c r="E156" s="108" t="s">
        <v>1109</v>
      </c>
      <c r="F156" s="93"/>
    </row>
    <row r="157" spans="1:6">
      <c r="A157" s="93">
        <v>13299</v>
      </c>
      <c r="B157" s="93" t="s">
        <v>945</v>
      </c>
      <c r="C157" s="93">
        <v>117</v>
      </c>
      <c r="D157" s="96" t="s">
        <v>1073</v>
      </c>
      <c r="E157" s="108" t="s">
        <v>1149</v>
      </c>
      <c r="F157" s="93"/>
    </row>
    <row r="158" spans="1:6">
      <c r="A158" s="187">
        <v>13303</v>
      </c>
      <c r="B158" s="201" t="s">
        <v>216</v>
      </c>
      <c r="C158" s="205"/>
      <c r="D158" s="226" t="s">
        <v>1042</v>
      </c>
      <c r="E158" s="246"/>
      <c r="F158" s="280"/>
    </row>
    <row r="159" spans="1:6">
      <c r="A159" s="93">
        <v>13305</v>
      </c>
      <c r="B159" s="93" t="s">
        <v>940</v>
      </c>
      <c r="C159" s="93">
        <v>308</v>
      </c>
      <c r="D159" s="110" t="s">
        <v>1073</v>
      </c>
      <c r="E159" s="111" t="s">
        <v>1164</v>
      </c>
      <c r="F159" s="149"/>
    </row>
    <row r="160" spans="1:6">
      <c r="A160" s="93">
        <v>13307</v>
      </c>
      <c r="B160" s="202" t="s">
        <v>1131</v>
      </c>
      <c r="C160" s="202">
        <v>271</v>
      </c>
      <c r="D160" s="112" t="s">
        <v>1042</v>
      </c>
      <c r="E160" s="273" t="s">
        <v>1166</v>
      </c>
      <c r="F160" s="149"/>
    </row>
    <row r="161" spans="1:6">
      <c r="A161" s="183">
        <v>13309</v>
      </c>
      <c r="B161" s="197" t="s">
        <v>162</v>
      </c>
      <c r="C161" s="208"/>
      <c r="D161" s="218" t="s">
        <v>1042</v>
      </c>
      <c r="E161" s="246"/>
      <c r="F161" s="280"/>
    </row>
    <row r="162" spans="1:6">
      <c r="A162" s="183">
        <v>13310</v>
      </c>
      <c r="B162" s="197" t="s">
        <v>481</v>
      </c>
      <c r="C162" s="208"/>
      <c r="D162" s="218" t="s">
        <v>1042</v>
      </c>
      <c r="E162" s="246"/>
      <c r="F162" s="280"/>
    </row>
    <row r="163" spans="1:6">
      <c r="A163" s="183">
        <v>13311</v>
      </c>
      <c r="B163" s="197" t="s">
        <v>369</v>
      </c>
      <c r="C163" s="208"/>
      <c r="D163" s="218" t="s">
        <v>1042</v>
      </c>
      <c r="E163" s="246"/>
      <c r="F163" s="280"/>
    </row>
    <row r="164" spans="1:6">
      <c r="A164" s="179">
        <v>13312</v>
      </c>
      <c r="B164" s="194" t="s">
        <v>1168</v>
      </c>
      <c r="C164" s="194">
        <v>143</v>
      </c>
      <c r="D164" s="114" t="s">
        <v>1042</v>
      </c>
      <c r="E164" s="114" t="s">
        <v>1169</v>
      </c>
      <c r="F164" s="149"/>
    </row>
    <row r="165" spans="1:6">
      <c r="A165" s="179">
        <v>13313</v>
      </c>
      <c r="B165" s="194" t="s">
        <v>273</v>
      </c>
      <c r="C165" s="194">
        <v>67</v>
      </c>
      <c r="D165" s="114" t="s">
        <v>1042</v>
      </c>
      <c r="E165" s="148" t="s">
        <v>1172</v>
      </c>
      <c r="F165" s="149"/>
    </row>
    <row r="166" spans="1:6">
      <c r="A166" s="179">
        <v>13314</v>
      </c>
      <c r="B166" s="194" t="s">
        <v>941</v>
      </c>
      <c r="C166" s="194">
        <v>145</v>
      </c>
      <c r="D166" s="114" t="s">
        <v>1042</v>
      </c>
      <c r="E166" s="114" t="s">
        <v>1169</v>
      </c>
      <c r="F166" s="149"/>
    </row>
    <row r="167" spans="1:6">
      <c r="A167" s="179">
        <v>13316</v>
      </c>
      <c r="B167" s="194" t="s">
        <v>1174</v>
      </c>
      <c r="C167" s="194">
        <v>126</v>
      </c>
      <c r="D167" s="112" t="s">
        <v>1042</v>
      </c>
      <c r="E167" s="115" t="s">
        <v>1175</v>
      </c>
      <c r="F167" s="283"/>
    </row>
    <row r="168" spans="1:6">
      <c r="A168" s="183">
        <v>13318</v>
      </c>
      <c r="B168" s="197" t="s">
        <v>482</v>
      </c>
      <c r="C168" s="208"/>
      <c r="D168" s="218" t="s">
        <v>1042</v>
      </c>
      <c r="E168" s="246"/>
      <c r="F168" s="280"/>
    </row>
    <row r="169" spans="1:6">
      <c r="A169" s="183">
        <v>13319</v>
      </c>
      <c r="B169" s="197" t="s">
        <v>163</v>
      </c>
      <c r="C169" s="208"/>
      <c r="D169" s="218" t="s">
        <v>1042</v>
      </c>
      <c r="E169" s="246"/>
      <c r="F169" s="280"/>
    </row>
    <row r="170" spans="1:6">
      <c r="A170" s="183">
        <v>13320</v>
      </c>
      <c r="B170" s="197" t="s">
        <v>483</v>
      </c>
      <c r="C170" s="208"/>
      <c r="D170" s="218" t="s">
        <v>1042</v>
      </c>
      <c r="E170" s="246"/>
      <c r="F170" s="280"/>
    </row>
    <row r="171" spans="1:6">
      <c r="A171" s="179">
        <v>13324</v>
      </c>
      <c r="B171" s="194" t="s">
        <v>1177</v>
      </c>
      <c r="C171" s="194">
        <v>13</v>
      </c>
      <c r="D171" s="116" t="s">
        <v>1047</v>
      </c>
      <c r="E171" s="115" t="s">
        <v>1175</v>
      </c>
      <c r="F171" s="287" t="s">
        <v>1178</v>
      </c>
    </row>
    <row r="172" spans="1:6">
      <c r="A172" s="179">
        <v>13325</v>
      </c>
      <c r="B172" s="194" t="s">
        <v>1179</v>
      </c>
      <c r="C172" s="194">
        <v>13</v>
      </c>
      <c r="D172" s="116" t="s">
        <v>1047</v>
      </c>
      <c r="E172" s="116" t="s">
        <v>1106</v>
      </c>
      <c r="F172" s="283"/>
    </row>
    <row r="173" spans="1:6">
      <c r="A173" s="183">
        <v>13326</v>
      </c>
      <c r="B173" s="197" t="s">
        <v>484</v>
      </c>
      <c r="C173" s="208"/>
      <c r="D173" s="218" t="s">
        <v>1042</v>
      </c>
      <c r="E173" s="246"/>
      <c r="F173" s="280"/>
    </row>
    <row r="174" spans="1:6">
      <c r="A174" s="183">
        <v>13330</v>
      </c>
      <c r="B174" s="197" t="s">
        <v>308</v>
      </c>
      <c r="C174" s="208"/>
      <c r="D174" s="218" t="s">
        <v>1073</v>
      </c>
      <c r="E174" s="246"/>
      <c r="F174" s="280"/>
    </row>
    <row r="175" spans="1:6">
      <c r="A175" s="183">
        <v>13334</v>
      </c>
      <c r="B175" s="197" t="s">
        <v>73</v>
      </c>
      <c r="C175" s="208"/>
      <c r="D175" s="218" t="s">
        <v>1042</v>
      </c>
      <c r="E175" s="246"/>
      <c r="F175" s="280"/>
    </row>
    <row r="176" spans="1:6">
      <c r="A176" s="179">
        <v>13336</v>
      </c>
      <c r="B176" s="194" t="s">
        <v>1180</v>
      </c>
      <c r="C176" s="194">
        <v>24</v>
      </c>
      <c r="D176" s="112" t="s">
        <v>1042</v>
      </c>
      <c r="E176" s="112" t="s">
        <v>1166</v>
      </c>
      <c r="F176" s="149"/>
    </row>
    <row r="177" spans="1:6">
      <c r="A177" s="179">
        <v>13342</v>
      </c>
      <c r="B177" s="194" t="s">
        <v>1181</v>
      </c>
      <c r="C177" s="194">
        <v>10</v>
      </c>
      <c r="D177" s="116" t="s">
        <v>1047</v>
      </c>
      <c r="E177" s="115" t="s">
        <v>1175</v>
      </c>
      <c r="F177" s="283"/>
    </row>
    <row r="178" spans="1:6">
      <c r="A178" s="179">
        <v>13343</v>
      </c>
      <c r="B178" s="194" t="s">
        <v>1182</v>
      </c>
      <c r="C178" s="194">
        <v>10</v>
      </c>
      <c r="D178" s="116" t="s">
        <v>1047</v>
      </c>
      <c r="E178" s="115" t="s">
        <v>1175</v>
      </c>
      <c r="F178" s="287" t="s">
        <v>1178</v>
      </c>
    </row>
    <row r="179" spans="1:6">
      <c r="A179" s="179">
        <v>13344</v>
      </c>
      <c r="B179" s="194" t="s">
        <v>1183</v>
      </c>
      <c r="C179" s="194">
        <v>10</v>
      </c>
      <c r="D179" s="116" t="s">
        <v>1047</v>
      </c>
      <c r="E179" s="116" t="s">
        <v>1106</v>
      </c>
      <c r="F179" s="283"/>
    </row>
    <row r="180" spans="1:6">
      <c r="A180" s="179">
        <v>13350</v>
      </c>
      <c r="B180" s="194" t="s">
        <v>942</v>
      </c>
      <c r="C180" s="194">
        <v>283</v>
      </c>
      <c r="D180" s="116" t="s">
        <v>1047</v>
      </c>
      <c r="E180" s="116" t="s">
        <v>1106</v>
      </c>
      <c r="F180" s="283"/>
    </row>
    <row r="181" spans="1:6">
      <c r="A181" s="179">
        <v>13352</v>
      </c>
      <c r="B181" s="194" t="s">
        <v>943</v>
      </c>
      <c r="C181" s="194">
        <v>123</v>
      </c>
      <c r="D181" s="112" t="s">
        <v>1042</v>
      </c>
      <c r="E181" s="115" t="s">
        <v>1175</v>
      </c>
      <c r="F181" s="283"/>
    </row>
    <row r="182" spans="1:6">
      <c r="A182" s="183">
        <v>13364</v>
      </c>
      <c r="B182" s="197" t="s">
        <v>944</v>
      </c>
      <c r="C182" s="208"/>
      <c r="D182" s="218" t="s">
        <v>1042</v>
      </c>
      <c r="E182" s="246"/>
      <c r="F182" s="280"/>
    </row>
    <row r="183" spans="1:6">
      <c r="A183" s="179">
        <v>13407</v>
      </c>
      <c r="B183" s="194" t="s">
        <v>1187</v>
      </c>
      <c r="C183" s="194">
        <v>9</v>
      </c>
      <c r="D183" s="109" t="s">
        <v>1047</v>
      </c>
      <c r="E183" s="97" t="s">
        <v>1188</v>
      </c>
      <c r="F183" s="93"/>
    </row>
    <row r="184" spans="1:6">
      <c r="A184" s="179">
        <v>13408</v>
      </c>
      <c r="B184" s="194" t="s">
        <v>1189</v>
      </c>
      <c r="C184" s="194">
        <v>9</v>
      </c>
      <c r="D184" s="109" t="s">
        <v>1047</v>
      </c>
      <c r="E184" s="97" t="s">
        <v>1188</v>
      </c>
      <c r="F184" s="93"/>
    </row>
    <row r="185" spans="1:6">
      <c r="A185" s="179">
        <v>13421</v>
      </c>
      <c r="B185" s="194" t="s">
        <v>1190</v>
      </c>
      <c r="C185" s="194">
        <v>423</v>
      </c>
      <c r="D185" s="109" t="s">
        <v>1042</v>
      </c>
      <c r="E185" s="97" t="s">
        <v>1191</v>
      </c>
      <c r="F185" s="93"/>
    </row>
    <row r="186" spans="1:6">
      <c r="A186" s="179">
        <v>13428</v>
      </c>
      <c r="B186" s="194" t="s">
        <v>945</v>
      </c>
      <c r="C186" s="194">
        <v>351</v>
      </c>
      <c r="D186" s="109" t="s">
        <v>1042</v>
      </c>
      <c r="E186" s="97" t="s">
        <v>1191</v>
      </c>
      <c r="F186" s="93"/>
    </row>
    <row r="187" spans="1:6">
      <c r="A187" s="184">
        <v>13434</v>
      </c>
      <c r="B187" s="198" t="s">
        <v>10</v>
      </c>
      <c r="C187" s="208"/>
      <c r="D187" s="143" t="s">
        <v>1042</v>
      </c>
      <c r="E187" s="246"/>
      <c r="F187" s="280"/>
    </row>
    <row r="188" spans="1:6">
      <c r="A188" s="184">
        <v>13453</v>
      </c>
      <c r="B188" s="198" t="s">
        <v>370</v>
      </c>
      <c r="C188" s="208"/>
      <c r="D188" s="143" t="s">
        <v>1042</v>
      </c>
      <c r="E188" s="246"/>
      <c r="F188" s="280"/>
    </row>
    <row r="189" spans="1:6">
      <c r="A189" s="184">
        <v>13456</v>
      </c>
      <c r="B189" s="198" t="s">
        <v>371</v>
      </c>
      <c r="C189" s="208"/>
      <c r="D189" s="143" t="s">
        <v>1042</v>
      </c>
      <c r="E189" s="246"/>
      <c r="F189" s="280"/>
    </row>
    <row r="190" spans="1:6">
      <c r="A190" s="179">
        <v>13458</v>
      </c>
      <c r="B190" s="194" t="s">
        <v>946</v>
      </c>
      <c r="C190" s="194">
        <v>76</v>
      </c>
      <c r="D190" s="109" t="s">
        <v>1042</v>
      </c>
      <c r="E190" s="97" t="s">
        <v>1191</v>
      </c>
      <c r="F190" s="93"/>
    </row>
    <row r="191" spans="1:6">
      <c r="A191" s="179">
        <v>13464</v>
      </c>
      <c r="B191" s="194" t="s">
        <v>1193</v>
      </c>
      <c r="C191" s="194">
        <v>100</v>
      </c>
      <c r="D191" s="109" t="s">
        <v>1042</v>
      </c>
      <c r="E191" s="97" t="s">
        <v>1188</v>
      </c>
      <c r="F191" s="93" t="s">
        <v>1194</v>
      </c>
    </row>
    <row r="192" spans="1:6">
      <c r="A192" s="179">
        <v>13465</v>
      </c>
      <c r="B192" s="194" t="s">
        <v>1195</v>
      </c>
      <c r="C192" s="194">
        <v>90</v>
      </c>
      <c r="D192" s="109" t="s">
        <v>1042</v>
      </c>
      <c r="E192" s="97" t="s">
        <v>1188</v>
      </c>
      <c r="F192" s="93"/>
    </row>
    <row r="193" spans="1:6">
      <c r="A193" s="179">
        <v>13468</v>
      </c>
      <c r="B193" s="194" t="s">
        <v>1196</v>
      </c>
      <c r="C193" s="194">
        <v>77</v>
      </c>
      <c r="D193" s="109" t="s">
        <v>1042</v>
      </c>
      <c r="E193" s="97" t="s">
        <v>1191</v>
      </c>
      <c r="F193" s="93"/>
    </row>
    <row r="194" spans="1:6">
      <c r="A194" s="184">
        <v>13470</v>
      </c>
      <c r="B194" s="198" t="s">
        <v>372</v>
      </c>
      <c r="C194" s="208"/>
      <c r="D194" s="143" t="s">
        <v>1042</v>
      </c>
      <c r="E194" s="246"/>
      <c r="F194" s="280"/>
    </row>
    <row r="195" spans="1:6">
      <c r="A195" s="184">
        <v>13471</v>
      </c>
      <c r="B195" s="198" t="s">
        <v>485</v>
      </c>
      <c r="C195" s="208"/>
      <c r="D195" s="143" t="s">
        <v>1042</v>
      </c>
      <c r="E195" s="246"/>
      <c r="F195" s="280"/>
    </row>
    <row r="196" spans="1:6">
      <c r="A196" s="184">
        <v>13472</v>
      </c>
      <c r="B196" s="198" t="s">
        <v>373</v>
      </c>
      <c r="C196" s="208"/>
      <c r="D196" s="143" t="s">
        <v>1042</v>
      </c>
      <c r="E196" s="246"/>
      <c r="F196" s="280"/>
    </row>
    <row r="197" spans="1:6">
      <c r="A197" s="184">
        <v>13474</v>
      </c>
      <c r="B197" s="198" t="s">
        <v>486</v>
      </c>
      <c r="C197" s="208"/>
      <c r="D197" s="143" t="s">
        <v>1042</v>
      </c>
      <c r="E197" s="246"/>
      <c r="F197" s="280"/>
    </row>
    <row r="198" spans="1:6">
      <c r="A198" s="179">
        <v>13476</v>
      </c>
      <c r="B198" s="194" t="s">
        <v>374</v>
      </c>
      <c r="C198" s="194">
        <v>61</v>
      </c>
      <c r="D198" s="109" t="s">
        <v>1042</v>
      </c>
      <c r="E198" s="97" t="s">
        <v>1191</v>
      </c>
      <c r="F198" s="93"/>
    </row>
    <row r="199" spans="1:6">
      <c r="A199" s="184">
        <v>13478</v>
      </c>
      <c r="B199" s="198" t="s">
        <v>487</v>
      </c>
      <c r="C199" s="208"/>
      <c r="D199" s="143" t="s">
        <v>1042</v>
      </c>
      <c r="E199" s="246"/>
      <c r="F199" s="280"/>
    </row>
    <row r="200" spans="1:6">
      <c r="A200" s="179">
        <v>13497</v>
      </c>
      <c r="B200" s="194" t="s">
        <v>1197</v>
      </c>
      <c r="C200" s="194">
        <v>13</v>
      </c>
      <c r="D200" s="109" t="s">
        <v>1047</v>
      </c>
      <c r="E200" s="97" t="s">
        <v>1188</v>
      </c>
      <c r="F200" s="93"/>
    </row>
    <row r="201" spans="1:6">
      <c r="A201" s="179">
        <v>13498</v>
      </c>
      <c r="B201" s="194" t="s">
        <v>1198</v>
      </c>
      <c r="C201" s="194">
        <v>13</v>
      </c>
      <c r="D201" s="109" t="s">
        <v>1047</v>
      </c>
      <c r="E201" s="97" t="s">
        <v>1188</v>
      </c>
      <c r="F201" s="93"/>
    </row>
    <row r="202" spans="1:6">
      <c r="A202" s="179">
        <v>13499</v>
      </c>
      <c r="B202" s="194" t="s">
        <v>1199</v>
      </c>
      <c r="C202" s="194">
        <v>13</v>
      </c>
      <c r="D202" s="109" t="s">
        <v>1047</v>
      </c>
      <c r="E202" s="97" t="s">
        <v>1188</v>
      </c>
      <c r="F202" s="93"/>
    </row>
    <row r="203" spans="1:6">
      <c r="A203" s="120">
        <v>15102</v>
      </c>
      <c r="B203" s="119" t="s">
        <v>177</v>
      </c>
      <c r="C203" s="121">
        <v>1127</v>
      </c>
      <c r="D203" s="119" t="s">
        <v>1073</v>
      </c>
      <c r="E203" s="119" t="s">
        <v>1201</v>
      </c>
      <c r="F203" s="93"/>
    </row>
    <row r="204" spans="1:6">
      <c r="A204" s="120">
        <v>15103</v>
      </c>
      <c r="B204" s="119" t="s">
        <v>1203</v>
      </c>
      <c r="C204" s="121">
        <v>253</v>
      </c>
      <c r="D204" s="119" t="s">
        <v>1073</v>
      </c>
      <c r="E204" s="119" t="s">
        <v>1201</v>
      </c>
      <c r="F204" s="93"/>
    </row>
    <row r="205" spans="1:6">
      <c r="A205" s="120">
        <v>15105</v>
      </c>
      <c r="B205" s="119" t="s">
        <v>31</v>
      </c>
      <c r="C205" s="121">
        <v>355</v>
      </c>
      <c r="D205" s="119" t="s">
        <v>1073</v>
      </c>
      <c r="E205" s="119" t="s">
        <v>1201</v>
      </c>
      <c r="F205" s="93"/>
    </row>
    <row r="206" spans="1:6">
      <c r="A206" s="120">
        <v>15114</v>
      </c>
      <c r="B206" s="119" t="s">
        <v>947</v>
      </c>
      <c r="C206" s="121">
        <v>10</v>
      </c>
      <c r="D206" s="119" t="s">
        <v>1206</v>
      </c>
      <c r="E206" s="122"/>
      <c r="F206" s="93"/>
    </row>
    <row r="207" spans="1:6">
      <c r="A207" s="120">
        <v>15117</v>
      </c>
      <c r="B207" s="119" t="s">
        <v>51</v>
      </c>
      <c r="C207" s="121">
        <v>1143</v>
      </c>
      <c r="D207" s="119" t="s">
        <v>1073</v>
      </c>
      <c r="E207" s="119" t="s">
        <v>1201</v>
      </c>
      <c r="F207" s="93"/>
    </row>
    <row r="208" spans="1:6">
      <c r="A208" s="120">
        <v>15132</v>
      </c>
      <c r="B208" s="119" t="s">
        <v>1207</v>
      </c>
      <c r="C208" s="121">
        <v>151</v>
      </c>
      <c r="D208" s="119" t="s">
        <v>1206</v>
      </c>
      <c r="E208" s="124"/>
      <c r="F208" s="93"/>
    </row>
    <row r="209" spans="1:6">
      <c r="A209" s="120">
        <v>15133</v>
      </c>
      <c r="B209" s="119" t="s">
        <v>1208</v>
      </c>
      <c r="C209" s="121">
        <v>186</v>
      </c>
      <c r="D209" s="119" t="s">
        <v>1206</v>
      </c>
      <c r="E209" s="124"/>
      <c r="F209" s="93"/>
    </row>
    <row r="210" spans="1:6">
      <c r="A210" s="120">
        <v>15202</v>
      </c>
      <c r="B210" s="119" t="s">
        <v>1209</v>
      </c>
      <c r="C210" s="121">
        <v>77</v>
      </c>
      <c r="D210" s="119" t="s">
        <v>1073</v>
      </c>
      <c r="E210" s="264" t="s">
        <v>1109</v>
      </c>
      <c r="F210" s="93"/>
    </row>
    <row r="211" spans="1:6">
      <c r="A211" s="120">
        <v>15206</v>
      </c>
      <c r="B211" s="119" t="s">
        <v>1210</v>
      </c>
      <c r="C211" s="121">
        <v>80</v>
      </c>
      <c r="D211" s="119" t="s">
        <v>1073</v>
      </c>
      <c r="E211" s="264" t="s">
        <v>1211</v>
      </c>
      <c r="F211" s="93"/>
    </row>
    <row r="212" spans="1:6">
      <c r="A212" s="120">
        <v>15211</v>
      </c>
      <c r="B212" s="119" t="s">
        <v>74</v>
      </c>
      <c r="C212" s="121">
        <v>98</v>
      </c>
      <c r="D212" s="119" t="s">
        <v>1073</v>
      </c>
      <c r="E212" s="264" t="s">
        <v>1211</v>
      </c>
      <c r="F212" s="93"/>
    </row>
    <row r="213" spans="1:6">
      <c r="A213" s="120">
        <v>15215</v>
      </c>
      <c r="B213" s="119" t="s">
        <v>1212</v>
      </c>
      <c r="C213" s="121">
        <v>84</v>
      </c>
      <c r="D213" s="119" t="s">
        <v>1073</v>
      </c>
      <c r="E213" s="264" t="s">
        <v>1109</v>
      </c>
      <c r="F213" s="93"/>
    </row>
    <row r="214" spans="1:6">
      <c r="A214" s="120">
        <v>15231</v>
      </c>
      <c r="B214" s="119" t="s">
        <v>1213</v>
      </c>
      <c r="C214" s="121">
        <v>11</v>
      </c>
      <c r="D214" s="119" t="s">
        <v>1042</v>
      </c>
      <c r="E214" s="264" t="s">
        <v>1109</v>
      </c>
      <c r="F214" s="93"/>
    </row>
    <row r="215" spans="1:6">
      <c r="A215" s="120">
        <v>15232</v>
      </c>
      <c r="B215" s="119" t="s">
        <v>1214</v>
      </c>
      <c r="C215" s="121">
        <v>11</v>
      </c>
      <c r="D215" s="119" t="s">
        <v>1042</v>
      </c>
      <c r="E215" s="264" t="s">
        <v>1109</v>
      </c>
      <c r="F215" s="93"/>
    </row>
    <row r="216" spans="1:6">
      <c r="A216" s="120">
        <v>15301</v>
      </c>
      <c r="B216" s="119" t="s">
        <v>9</v>
      </c>
      <c r="C216" s="121">
        <v>233</v>
      </c>
      <c r="D216" s="119" t="s">
        <v>1073</v>
      </c>
      <c r="E216" s="264" t="s">
        <v>1149</v>
      </c>
      <c r="F216" s="93"/>
    </row>
    <row r="217" spans="1:6">
      <c r="A217" s="117">
        <v>15311</v>
      </c>
      <c r="B217" s="193" t="s">
        <v>1218</v>
      </c>
      <c r="C217" s="117">
        <v>7</v>
      </c>
      <c r="D217" s="193" t="s">
        <v>1042</v>
      </c>
      <c r="E217" s="118" t="s">
        <v>1109</v>
      </c>
      <c r="F217" s="93"/>
    </row>
    <row r="218" spans="1:6">
      <c r="A218" s="117">
        <v>15312</v>
      </c>
      <c r="B218" s="193" t="s">
        <v>1219</v>
      </c>
      <c r="C218" s="117">
        <v>7</v>
      </c>
      <c r="D218" s="215" t="s">
        <v>1042</v>
      </c>
      <c r="E218" s="119" t="s">
        <v>1109</v>
      </c>
      <c r="F218" s="93"/>
    </row>
    <row r="219" spans="1:6">
      <c r="A219" s="117">
        <v>15326</v>
      </c>
      <c r="B219" s="193" t="s">
        <v>1220</v>
      </c>
      <c r="C219" s="117">
        <v>446</v>
      </c>
      <c r="D219" s="215" t="s">
        <v>1073</v>
      </c>
      <c r="E219" s="119" t="s">
        <v>1109</v>
      </c>
      <c r="F219" s="93"/>
    </row>
    <row r="220" spans="1:6">
      <c r="A220" s="117">
        <v>15327</v>
      </c>
      <c r="B220" s="193" t="s">
        <v>1223</v>
      </c>
      <c r="C220" s="117">
        <v>226</v>
      </c>
      <c r="D220" s="215" t="s">
        <v>1073</v>
      </c>
      <c r="E220" s="119" t="s">
        <v>1109</v>
      </c>
      <c r="F220" s="93"/>
    </row>
    <row r="221" spans="1:6">
      <c r="A221" s="117">
        <v>15329</v>
      </c>
      <c r="B221" s="193" t="s">
        <v>377</v>
      </c>
      <c r="C221" s="117">
        <v>227</v>
      </c>
      <c r="D221" s="215" t="s">
        <v>1042</v>
      </c>
      <c r="E221" s="119" t="s">
        <v>1225</v>
      </c>
      <c r="F221" s="93"/>
    </row>
    <row r="222" spans="1:6">
      <c r="A222" s="117">
        <v>15361</v>
      </c>
      <c r="B222" s="193" t="s">
        <v>1218</v>
      </c>
      <c r="C222" s="117">
        <v>13</v>
      </c>
      <c r="D222" s="215" t="s">
        <v>1042</v>
      </c>
      <c r="E222" s="119" t="s">
        <v>1109</v>
      </c>
      <c r="F222" s="93"/>
    </row>
    <row r="223" spans="1:6">
      <c r="A223" s="117">
        <v>15362</v>
      </c>
      <c r="B223" s="193" t="s">
        <v>1219</v>
      </c>
      <c r="C223" s="117">
        <v>13</v>
      </c>
      <c r="D223" s="215" t="s">
        <v>1042</v>
      </c>
      <c r="E223" s="119" t="s">
        <v>1109</v>
      </c>
      <c r="F223" s="93"/>
    </row>
    <row r="224" spans="1:6">
      <c r="A224" s="117">
        <v>15386</v>
      </c>
      <c r="B224" s="193" t="s">
        <v>1227</v>
      </c>
      <c r="C224" s="117">
        <v>315</v>
      </c>
      <c r="D224" s="215" t="s">
        <v>1042</v>
      </c>
      <c r="E224" s="119" t="s">
        <v>1109</v>
      </c>
      <c r="F224" s="93"/>
    </row>
    <row r="225" spans="1:6">
      <c r="A225" s="117">
        <v>15601</v>
      </c>
      <c r="B225" s="193" t="s">
        <v>27</v>
      </c>
      <c r="C225" s="117">
        <v>55</v>
      </c>
      <c r="D225" s="215" t="s">
        <v>1042</v>
      </c>
      <c r="E225" s="119" t="s">
        <v>1228</v>
      </c>
      <c r="F225" s="93"/>
    </row>
    <row r="226" spans="1:6">
      <c r="A226" s="117">
        <v>15607</v>
      </c>
      <c r="B226" s="193" t="s">
        <v>32</v>
      </c>
      <c r="C226" s="117">
        <v>300</v>
      </c>
      <c r="D226" s="215" t="s">
        <v>1073</v>
      </c>
      <c r="E226" s="119" t="s">
        <v>1228</v>
      </c>
      <c r="F226" s="93"/>
    </row>
    <row r="227" spans="1:6">
      <c r="A227" s="117">
        <v>15610</v>
      </c>
      <c r="B227" s="193" t="s">
        <v>18</v>
      </c>
      <c r="C227" s="117">
        <v>170</v>
      </c>
      <c r="D227" s="215" t="s">
        <v>1073</v>
      </c>
      <c r="E227" s="119" t="s">
        <v>1232</v>
      </c>
      <c r="F227" s="93"/>
    </row>
    <row r="228" spans="1:6">
      <c r="A228" s="181">
        <v>15618</v>
      </c>
      <c r="B228" s="195" t="s">
        <v>974</v>
      </c>
      <c r="C228" s="181">
        <v>297</v>
      </c>
      <c r="D228" s="215" t="s">
        <v>1073</v>
      </c>
      <c r="E228" s="123" t="s">
        <v>1228</v>
      </c>
      <c r="F228" s="93"/>
    </row>
    <row r="229" spans="1:6">
      <c r="A229" s="117">
        <v>15619</v>
      </c>
      <c r="B229" s="193" t="s">
        <v>28</v>
      </c>
      <c r="C229" s="117">
        <v>123</v>
      </c>
      <c r="D229" s="215" t="s">
        <v>1073</v>
      </c>
      <c r="E229" s="119" t="s">
        <v>1232</v>
      </c>
      <c r="F229" s="93"/>
    </row>
    <row r="230" spans="1:6">
      <c r="A230" s="117">
        <v>15632</v>
      </c>
      <c r="B230" s="193" t="s">
        <v>1241</v>
      </c>
      <c r="C230" s="117">
        <v>182</v>
      </c>
      <c r="D230" s="215" t="s">
        <v>1073</v>
      </c>
      <c r="E230" s="119" t="s">
        <v>1236</v>
      </c>
      <c r="F230" s="93"/>
    </row>
    <row r="231" spans="1:6">
      <c r="A231" s="117">
        <v>15633</v>
      </c>
      <c r="B231" s="193" t="s">
        <v>1243</v>
      </c>
      <c r="C231" s="117">
        <v>158</v>
      </c>
      <c r="D231" s="215" t="s">
        <v>1073</v>
      </c>
      <c r="E231" s="119" t="s">
        <v>1228</v>
      </c>
      <c r="F231" s="93"/>
    </row>
    <row r="232" spans="1:6">
      <c r="A232" s="117">
        <v>15635</v>
      </c>
      <c r="B232" s="193" t="s">
        <v>218</v>
      </c>
      <c r="C232" s="117">
        <v>640</v>
      </c>
      <c r="D232" s="215" t="s">
        <v>1073</v>
      </c>
      <c r="E232" s="119" t="s">
        <v>1228</v>
      </c>
      <c r="F232" s="93"/>
    </row>
    <row r="233" spans="1:6">
      <c r="A233" s="117">
        <v>15636</v>
      </c>
      <c r="B233" s="193" t="s">
        <v>380</v>
      </c>
      <c r="C233" s="117">
        <v>61</v>
      </c>
      <c r="D233" s="215" t="s">
        <v>1073</v>
      </c>
      <c r="E233" s="119" t="s">
        <v>1236</v>
      </c>
      <c r="F233" s="93"/>
    </row>
    <row r="234" spans="1:6">
      <c r="A234" s="176">
        <v>15803</v>
      </c>
      <c r="B234" s="191" t="s">
        <v>382</v>
      </c>
      <c r="C234" s="205"/>
      <c r="D234" s="96" t="s">
        <v>1073</v>
      </c>
      <c r="E234" s="246"/>
      <c r="F234" s="280"/>
    </row>
    <row r="235" spans="1:6">
      <c r="A235" s="117">
        <v>15804</v>
      </c>
      <c r="B235" s="193" t="s">
        <v>1253</v>
      </c>
      <c r="C235" s="117">
        <v>185</v>
      </c>
      <c r="D235" s="215" t="s">
        <v>1073</v>
      </c>
      <c r="E235" s="122" t="s">
        <v>1254</v>
      </c>
      <c r="F235" s="93"/>
    </row>
    <row r="236" spans="1:6">
      <c r="A236" s="117">
        <v>15805</v>
      </c>
      <c r="B236" s="193" t="s">
        <v>1255</v>
      </c>
      <c r="C236" s="117">
        <v>210</v>
      </c>
      <c r="D236" s="199" t="s">
        <v>1073</v>
      </c>
      <c r="E236" s="122" t="s">
        <v>1254</v>
      </c>
      <c r="F236" s="93"/>
    </row>
    <row r="237" spans="1:6">
      <c r="A237" s="176">
        <v>15807</v>
      </c>
      <c r="B237" s="191" t="s">
        <v>262</v>
      </c>
      <c r="C237" s="205"/>
      <c r="D237" s="214" t="s">
        <v>1073</v>
      </c>
      <c r="E237" s="246"/>
      <c r="F237" s="280"/>
    </row>
    <row r="238" spans="1:6">
      <c r="A238" s="176">
        <v>15811</v>
      </c>
      <c r="B238" s="191" t="s">
        <v>255</v>
      </c>
      <c r="C238" s="205"/>
      <c r="D238" s="96" t="s">
        <v>1073</v>
      </c>
      <c r="E238" s="246"/>
      <c r="F238" s="280"/>
    </row>
    <row r="239" spans="1:6">
      <c r="A239" s="117">
        <v>15814</v>
      </c>
      <c r="B239" s="193" t="s">
        <v>1258</v>
      </c>
      <c r="C239" s="117">
        <v>181</v>
      </c>
      <c r="D239" s="215" t="s">
        <v>1073</v>
      </c>
      <c r="E239" s="122" t="s">
        <v>1254</v>
      </c>
      <c r="F239" s="93"/>
    </row>
    <row r="240" spans="1:6">
      <c r="A240" s="117">
        <v>15815</v>
      </c>
      <c r="B240" s="193" t="s">
        <v>1259</v>
      </c>
      <c r="C240" s="117">
        <v>640</v>
      </c>
      <c r="D240" s="215" t="s">
        <v>1073</v>
      </c>
      <c r="E240" s="122" t="s">
        <v>1254</v>
      </c>
      <c r="F240" s="93"/>
    </row>
    <row r="241" spans="1:6">
      <c r="A241" s="117">
        <v>15816</v>
      </c>
      <c r="B241" s="193" t="s">
        <v>1260</v>
      </c>
      <c r="C241" s="117">
        <v>184</v>
      </c>
      <c r="D241" s="215" t="s">
        <v>1073</v>
      </c>
      <c r="E241" s="122" t="s">
        <v>1254</v>
      </c>
      <c r="F241" s="93"/>
    </row>
    <row r="242" spans="1:6">
      <c r="A242" s="176">
        <v>15817</v>
      </c>
      <c r="B242" s="191" t="s">
        <v>256</v>
      </c>
      <c r="C242" s="205"/>
      <c r="D242" s="96" t="s">
        <v>1073</v>
      </c>
      <c r="E242" s="246"/>
      <c r="F242" s="280"/>
    </row>
    <row r="243" spans="1:6">
      <c r="A243" s="117">
        <v>15839</v>
      </c>
      <c r="B243" s="193" t="s">
        <v>1261</v>
      </c>
      <c r="C243" s="117">
        <v>20</v>
      </c>
      <c r="D243" s="215" t="s">
        <v>1042</v>
      </c>
      <c r="E243" s="122" t="s">
        <v>1254</v>
      </c>
      <c r="F243" s="93"/>
    </row>
    <row r="244" spans="1:6">
      <c r="A244" s="117">
        <v>15840</v>
      </c>
      <c r="B244" s="193" t="s">
        <v>1262</v>
      </c>
      <c r="C244" s="117">
        <v>20</v>
      </c>
      <c r="D244" s="215" t="s">
        <v>1042</v>
      </c>
      <c r="E244" s="122" t="s">
        <v>1254</v>
      </c>
      <c r="F244" s="93"/>
    </row>
    <row r="245" spans="1:6">
      <c r="A245" s="93">
        <v>16108</v>
      </c>
      <c r="B245" s="93" t="s">
        <v>181</v>
      </c>
      <c r="C245" s="93">
        <v>10</v>
      </c>
      <c r="D245" s="126" t="s">
        <v>1264</v>
      </c>
      <c r="E245" s="127" t="s">
        <v>1265</v>
      </c>
      <c r="F245" s="93"/>
    </row>
    <row r="246" spans="1:6">
      <c r="A246" s="93">
        <v>16110</v>
      </c>
      <c r="B246" s="93" t="s">
        <v>1266</v>
      </c>
      <c r="C246" s="93">
        <v>12</v>
      </c>
      <c r="D246" s="126" t="s">
        <v>1042</v>
      </c>
      <c r="E246" s="127" t="s">
        <v>1267</v>
      </c>
      <c r="F246" s="93"/>
    </row>
    <row r="247" spans="1:6">
      <c r="A247" s="93">
        <v>16123</v>
      </c>
      <c r="B247" s="93" t="s">
        <v>492</v>
      </c>
      <c r="C247" s="93">
        <v>61</v>
      </c>
      <c r="D247" s="110" t="s">
        <v>1073</v>
      </c>
      <c r="E247" s="127"/>
      <c r="F247" s="93"/>
    </row>
    <row r="248" spans="1:6">
      <c r="A248" s="93">
        <v>16140</v>
      </c>
      <c r="B248" s="93" t="s">
        <v>1268</v>
      </c>
      <c r="C248" s="93">
        <v>7</v>
      </c>
      <c r="D248" s="126" t="s">
        <v>1042</v>
      </c>
      <c r="E248" s="127" t="s">
        <v>1269</v>
      </c>
      <c r="F248" s="93"/>
    </row>
    <row r="249" spans="1:6">
      <c r="A249" s="93">
        <v>16145</v>
      </c>
      <c r="B249" s="93" t="s">
        <v>1270</v>
      </c>
      <c r="C249" s="93">
        <v>16</v>
      </c>
      <c r="D249" s="126" t="s">
        <v>1042</v>
      </c>
      <c r="E249" s="127" t="s">
        <v>1267</v>
      </c>
      <c r="F249" s="93"/>
    </row>
    <row r="250" spans="1:6">
      <c r="A250" s="93">
        <v>16146</v>
      </c>
      <c r="B250" s="93" t="s">
        <v>1271</v>
      </c>
      <c r="C250" s="93">
        <v>15</v>
      </c>
      <c r="D250" s="126" t="s">
        <v>1264</v>
      </c>
      <c r="E250" s="127" t="s">
        <v>1265</v>
      </c>
      <c r="F250" s="93"/>
    </row>
    <row r="251" spans="1:6">
      <c r="A251" s="93">
        <v>16202</v>
      </c>
      <c r="B251" s="93" t="s">
        <v>1272</v>
      </c>
      <c r="C251" s="93">
        <v>117</v>
      </c>
      <c r="D251" s="126" t="s">
        <v>1042</v>
      </c>
      <c r="E251" s="127" t="s">
        <v>1109</v>
      </c>
      <c r="F251" s="93"/>
    </row>
    <row r="252" spans="1:6">
      <c r="A252" s="93">
        <v>16203</v>
      </c>
      <c r="B252" s="93" t="s">
        <v>1273</v>
      </c>
      <c r="C252" s="93">
        <v>75</v>
      </c>
      <c r="D252" s="126" t="s">
        <v>1042</v>
      </c>
      <c r="E252" s="127" t="s">
        <v>1274</v>
      </c>
      <c r="F252" s="93"/>
    </row>
    <row r="253" spans="1:6">
      <c r="A253" s="93">
        <v>16205</v>
      </c>
      <c r="B253" s="93" t="s">
        <v>1275</v>
      </c>
      <c r="C253" s="93">
        <v>9</v>
      </c>
      <c r="D253" s="126" t="s">
        <v>1042</v>
      </c>
      <c r="E253" s="127" t="s">
        <v>1109</v>
      </c>
      <c r="F253" s="93"/>
    </row>
    <row r="254" spans="1:6">
      <c r="A254" s="93">
        <v>16206</v>
      </c>
      <c r="B254" s="93" t="s">
        <v>167</v>
      </c>
      <c r="C254" s="93">
        <v>16</v>
      </c>
      <c r="D254" s="126" t="s">
        <v>1276</v>
      </c>
      <c r="E254" s="127" t="s">
        <v>1277</v>
      </c>
      <c r="F254" s="93"/>
    </row>
    <row r="255" spans="1:6">
      <c r="A255" s="93">
        <v>16207</v>
      </c>
      <c r="B255" s="93" t="s">
        <v>53</v>
      </c>
      <c r="C255" s="93">
        <v>68</v>
      </c>
      <c r="D255" s="209" t="s">
        <v>1042</v>
      </c>
      <c r="E255" s="127" t="s">
        <v>1109</v>
      </c>
      <c r="F255" s="93"/>
    </row>
    <row r="256" spans="1:6">
      <c r="A256" s="93">
        <v>16210</v>
      </c>
      <c r="B256" s="93" t="s">
        <v>1278</v>
      </c>
      <c r="C256" s="93">
        <v>19</v>
      </c>
      <c r="D256" s="126" t="s">
        <v>1279</v>
      </c>
      <c r="E256" s="127" t="s">
        <v>1274</v>
      </c>
      <c r="F256" s="93"/>
    </row>
    <row r="257" spans="1:6">
      <c r="A257" s="93">
        <v>16212</v>
      </c>
      <c r="B257" s="93" t="s">
        <v>1280</v>
      </c>
      <c r="C257" s="93">
        <v>13</v>
      </c>
      <c r="D257" s="126" t="s">
        <v>1281</v>
      </c>
      <c r="E257" s="127" t="s">
        <v>1277</v>
      </c>
      <c r="F257" s="93"/>
    </row>
    <row r="258" spans="1:6">
      <c r="A258" s="176">
        <v>16214</v>
      </c>
      <c r="B258" s="191" t="s">
        <v>211</v>
      </c>
      <c r="C258" s="205"/>
      <c r="D258" s="126" t="s">
        <v>1042</v>
      </c>
      <c r="E258" s="246"/>
      <c r="F258" s="280"/>
    </row>
    <row r="259" spans="1:6">
      <c r="A259" s="176">
        <v>16217</v>
      </c>
      <c r="B259" s="191" t="s">
        <v>952</v>
      </c>
      <c r="C259" s="205"/>
      <c r="D259" s="126" t="s">
        <v>1042</v>
      </c>
      <c r="E259" s="246"/>
      <c r="F259" s="280"/>
    </row>
    <row r="260" spans="1:6">
      <c r="A260" s="176">
        <v>16221</v>
      </c>
      <c r="B260" s="191" t="s">
        <v>168</v>
      </c>
      <c r="C260" s="205"/>
      <c r="D260" s="126" t="s">
        <v>1042</v>
      </c>
      <c r="E260" s="246"/>
      <c r="F260" s="280"/>
    </row>
    <row r="261" spans="1:6">
      <c r="A261" s="176">
        <v>16222</v>
      </c>
      <c r="B261" s="191" t="s">
        <v>953</v>
      </c>
      <c r="C261" s="205"/>
      <c r="D261" s="126" t="s">
        <v>1042</v>
      </c>
      <c r="E261" s="246"/>
      <c r="F261" s="280"/>
    </row>
    <row r="262" spans="1:6">
      <c r="A262" s="93">
        <v>16234</v>
      </c>
      <c r="B262" s="93" t="s">
        <v>1282</v>
      </c>
      <c r="C262" s="93">
        <v>27</v>
      </c>
      <c r="D262" s="126" t="s">
        <v>1042</v>
      </c>
      <c r="E262" s="127" t="s">
        <v>1109</v>
      </c>
      <c r="F262" s="93"/>
    </row>
    <row r="263" spans="1:6">
      <c r="A263" s="93">
        <v>16237</v>
      </c>
      <c r="B263" s="93" t="s">
        <v>1284</v>
      </c>
      <c r="C263" s="93">
        <v>7</v>
      </c>
      <c r="D263" s="126" t="s">
        <v>1276</v>
      </c>
      <c r="E263" s="127" t="s">
        <v>1277</v>
      </c>
      <c r="F263" s="93"/>
    </row>
    <row r="264" spans="1:6">
      <c r="A264" s="93">
        <v>16238</v>
      </c>
      <c r="B264" s="93" t="s">
        <v>1285</v>
      </c>
      <c r="C264" s="93">
        <v>77</v>
      </c>
      <c r="D264" s="126" t="s">
        <v>1042</v>
      </c>
      <c r="E264" s="127" t="s">
        <v>1109</v>
      </c>
      <c r="F264" s="93"/>
    </row>
    <row r="265" spans="1:6">
      <c r="A265" s="176">
        <v>16239</v>
      </c>
      <c r="B265" s="191" t="s">
        <v>496</v>
      </c>
      <c r="C265" s="205"/>
      <c r="D265" s="126" t="s">
        <v>1042</v>
      </c>
      <c r="E265" s="246"/>
      <c r="F265" s="280"/>
    </row>
    <row r="266" spans="1:6">
      <c r="A266" s="93">
        <v>16240</v>
      </c>
      <c r="B266" s="93" t="s">
        <v>1286</v>
      </c>
      <c r="C266" s="93">
        <v>16</v>
      </c>
      <c r="D266" s="126" t="s">
        <v>1042</v>
      </c>
      <c r="E266" s="127" t="s">
        <v>1109</v>
      </c>
      <c r="F266" s="93"/>
    </row>
    <row r="267" spans="1:6">
      <c r="A267" s="176">
        <v>16241</v>
      </c>
      <c r="B267" s="191" t="s">
        <v>954</v>
      </c>
      <c r="C267" s="205"/>
      <c r="D267" s="126" t="s">
        <v>1042</v>
      </c>
      <c r="E267" s="246"/>
      <c r="F267" s="280"/>
    </row>
    <row r="268" spans="1:6">
      <c r="A268" s="93">
        <v>16250</v>
      </c>
      <c r="B268" s="93" t="s">
        <v>955</v>
      </c>
      <c r="C268" s="93">
        <v>69</v>
      </c>
      <c r="D268" s="126" t="s">
        <v>1042</v>
      </c>
      <c r="E268" s="127" t="s">
        <v>1109</v>
      </c>
      <c r="F268" s="93"/>
    </row>
    <row r="269" spans="1:6">
      <c r="A269" s="176">
        <v>16250</v>
      </c>
      <c r="B269" s="191" t="s">
        <v>955</v>
      </c>
      <c r="C269" s="205"/>
      <c r="D269" s="126" t="s">
        <v>1042</v>
      </c>
      <c r="E269" s="246"/>
      <c r="F269" s="280"/>
    </row>
    <row r="270" spans="1:6">
      <c r="A270" s="93">
        <v>16317</v>
      </c>
      <c r="B270" s="93" t="s">
        <v>1287</v>
      </c>
      <c r="C270" s="93">
        <v>182</v>
      </c>
      <c r="D270" s="228" t="s">
        <v>1288</v>
      </c>
      <c r="E270" s="127" t="s">
        <v>1289</v>
      </c>
      <c r="F270" s="93"/>
    </row>
    <row r="271" spans="1:6">
      <c r="A271" s="93">
        <v>16319</v>
      </c>
      <c r="B271" s="93" t="s">
        <v>169</v>
      </c>
      <c r="C271" s="93">
        <v>6</v>
      </c>
      <c r="D271" s="228" t="s">
        <v>1288</v>
      </c>
      <c r="E271" s="127" t="s">
        <v>1290</v>
      </c>
      <c r="F271" s="93"/>
    </row>
    <row r="272" spans="1:6">
      <c r="A272" s="93">
        <v>16320</v>
      </c>
      <c r="B272" s="93" t="s">
        <v>1291</v>
      </c>
      <c r="C272" s="93">
        <v>197</v>
      </c>
      <c r="D272" s="126" t="s">
        <v>1042</v>
      </c>
      <c r="E272" s="127" t="s">
        <v>1292</v>
      </c>
      <c r="F272" s="93"/>
    </row>
    <row r="273" spans="1:6">
      <c r="A273" s="93">
        <v>16321</v>
      </c>
      <c r="B273" s="93" t="s">
        <v>958</v>
      </c>
      <c r="C273" s="93">
        <v>24</v>
      </c>
      <c r="D273" s="126" t="s">
        <v>1042</v>
      </c>
      <c r="E273" s="127" t="s">
        <v>1292</v>
      </c>
      <c r="F273" s="93"/>
    </row>
    <row r="274" spans="1:6">
      <c r="A274" s="93">
        <v>16322</v>
      </c>
      <c r="B274" s="93" t="s">
        <v>385</v>
      </c>
      <c r="C274" s="93">
        <v>10</v>
      </c>
      <c r="D274" s="129" t="s">
        <v>1293</v>
      </c>
      <c r="E274" s="127" t="s">
        <v>1294</v>
      </c>
      <c r="F274" s="93"/>
    </row>
    <row r="275" spans="1:6">
      <c r="A275" s="93">
        <v>16327</v>
      </c>
      <c r="B275" s="93" t="s">
        <v>1295</v>
      </c>
      <c r="C275" s="93">
        <v>12</v>
      </c>
      <c r="D275" s="209" t="s">
        <v>1296</v>
      </c>
      <c r="E275" s="150" t="s">
        <v>1277</v>
      </c>
      <c r="F275" s="93"/>
    </row>
    <row r="276" spans="1:6">
      <c r="A276" s="93">
        <v>16345</v>
      </c>
      <c r="B276" s="93" t="s">
        <v>1297</v>
      </c>
      <c r="C276" s="93">
        <v>17</v>
      </c>
      <c r="D276" s="232" t="s">
        <v>1293</v>
      </c>
      <c r="E276" s="150" t="s">
        <v>1292</v>
      </c>
      <c r="F276" s="93"/>
    </row>
    <row r="277" spans="1:6">
      <c r="A277" s="93">
        <v>16403</v>
      </c>
      <c r="B277" s="93" t="s">
        <v>34</v>
      </c>
      <c r="C277" s="93">
        <v>14</v>
      </c>
      <c r="D277" s="209" t="s">
        <v>1042</v>
      </c>
      <c r="E277" s="150" t="s">
        <v>1109</v>
      </c>
      <c r="F277" s="93"/>
    </row>
    <row r="278" spans="1:6">
      <c r="A278" s="93">
        <v>16406</v>
      </c>
      <c r="B278" s="93" t="s">
        <v>226</v>
      </c>
      <c r="C278" s="93">
        <v>17</v>
      </c>
      <c r="D278" s="126" t="s">
        <v>1042</v>
      </c>
      <c r="E278" s="150" t="s">
        <v>1109</v>
      </c>
      <c r="F278" s="93"/>
    </row>
    <row r="279" spans="1:6">
      <c r="A279" s="93">
        <v>16409</v>
      </c>
      <c r="B279" s="93" t="s">
        <v>75</v>
      </c>
      <c r="C279" s="93">
        <v>37</v>
      </c>
      <c r="D279" s="130" t="s">
        <v>1047</v>
      </c>
      <c r="E279" s="150" t="s">
        <v>1277</v>
      </c>
      <c r="F279" s="93"/>
    </row>
    <row r="280" spans="1:6">
      <c r="A280" s="93">
        <v>16415</v>
      </c>
      <c r="B280" s="93" t="s">
        <v>1298</v>
      </c>
      <c r="C280" s="93">
        <v>50</v>
      </c>
      <c r="D280" s="130" t="s">
        <v>1047</v>
      </c>
      <c r="E280" s="150" t="s">
        <v>1277</v>
      </c>
      <c r="F280" s="93"/>
    </row>
    <row r="281" spans="1:6">
      <c r="A281" s="93">
        <v>16417</v>
      </c>
      <c r="B281" s="93" t="s">
        <v>965</v>
      </c>
      <c r="C281" s="93">
        <v>46</v>
      </c>
      <c r="D281" s="231" t="s">
        <v>1047</v>
      </c>
      <c r="E281" s="150" t="s">
        <v>1277</v>
      </c>
      <c r="F281" s="93"/>
    </row>
    <row r="282" spans="1:6">
      <c r="A282" s="93">
        <v>16419</v>
      </c>
      <c r="B282" s="93" t="s">
        <v>1299</v>
      </c>
      <c r="C282" s="93">
        <v>47</v>
      </c>
      <c r="D282" s="231" t="s">
        <v>1047</v>
      </c>
      <c r="E282" s="150" t="s">
        <v>1277</v>
      </c>
      <c r="F282" s="93"/>
    </row>
    <row r="283" spans="1:6">
      <c r="A283" s="93">
        <v>16420</v>
      </c>
      <c r="B283" s="93" t="s">
        <v>1300</v>
      </c>
      <c r="C283" s="93">
        <v>36</v>
      </c>
      <c r="D283" s="209" t="s">
        <v>1042</v>
      </c>
      <c r="E283" s="150" t="s">
        <v>1109</v>
      </c>
      <c r="F283" s="93"/>
    </row>
    <row r="284" spans="1:6">
      <c r="A284" s="93">
        <v>16424</v>
      </c>
      <c r="B284" s="93" t="s">
        <v>966</v>
      </c>
      <c r="C284" s="93">
        <v>37</v>
      </c>
      <c r="D284" s="209" t="s">
        <v>1042</v>
      </c>
      <c r="E284" s="150" t="s">
        <v>1109</v>
      </c>
      <c r="F284" s="93"/>
    </row>
    <row r="285" spans="1:6">
      <c r="A285" s="93">
        <v>16445</v>
      </c>
      <c r="B285" s="93" t="s">
        <v>1301</v>
      </c>
      <c r="C285" s="93">
        <v>11</v>
      </c>
      <c r="D285" s="125" t="s">
        <v>1042</v>
      </c>
      <c r="E285" s="150" t="s">
        <v>1109</v>
      </c>
      <c r="F285" s="93"/>
    </row>
    <row r="286" spans="1:6">
      <c r="A286" s="93">
        <v>16446</v>
      </c>
      <c r="B286" s="93" t="s">
        <v>1302</v>
      </c>
      <c r="C286" s="93">
        <v>10</v>
      </c>
      <c r="D286" s="125" t="s">
        <v>1042</v>
      </c>
      <c r="E286" s="150" t="s">
        <v>1109</v>
      </c>
      <c r="F286" s="93"/>
    </row>
    <row r="287" spans="1:6">
      <c r="A287" s="93">
        <v>16447</v>
      </c>
      <c r="B287" s="93" t="s">
        <v>33</v>
      </c>
      <c r="C287" s="93">
        <v>23</v>
      </c>
      <c r="D287" s="125" t="s">
        <v>1047</v>
      </c>
      <c r="E287" s="150" t="s">
        <v>1274</v>
      </c>
      <c r="F287" s="93"/>
    </row>
    <row r="288" spans="1:6">
      <c r="A288" s="93">
        <v>16448</v>
      </c>
      <c r="B288" s="93" t="s">
        <v>1303</v>
      </c>
      <c r="C288" s="93">
        <v>7</v>
      </c>
      <c r="D288" s="125" t="s">
        <v>1042</v>
      </c>
      <c r="E288" s="150" t="s">
        <v>1109</v>
      </c>
      <c r="F288" s="93"/>
    </row>
    <row r="289" spans="1:6">
      <c r="A289" s="93">
        <v>16503</v>
      </c>
      <c r="B289" s="93" t="s">
        <v>1304</v>
      </c>
      <c r="C289" s="93">
        <v>9</v>
      </c>
      <c r="D289" s="228" t="s">
        <v>1288</v>
      </c>
      <c r="E289" s="261" t="s">
        <v>1305</v>
      </c>
      <c r="F289" s="93"/>
    </row>
    <row r="290" spans="1:6">
      <c r="A290" s="93">
        <v>16532</v>
      </c>
      <c r="B290" s="93" t="s">
        <v>1306</v>
      </c>
      <c r="C290" s="93">
        <v>16</v>
      </c>
      <c r="D290" s="130" t="s">
        <v>1047</v>
      </c>
      <c r="E290" s="150" t="s">
        <v>1277</v>
      </c>
      <c r="F290" s="93"/>
    </row>
    <row r="291" spans="1:6">
      <c r="A291" s="93">
        <v>16533</v>
      </c>
      <c r="B291" s="93" t="s">
        <v>1307</v>
      </c>
      <c r="C291" s="93">
        <v>16</v>
      </c>
      <c r="D291" s="130" t="s">
        <v>1047</v>
      </c>
      <c r="E291" s="150" t="s">
        <v>1277</v>
      </c>
      <c r="F291" s="93"/>
    </row>
    <row r="292" spans="1:6">
      <c r="A292" s="93">
        <v>16534</v>
      </c>
      <c r="B292" s="93" t="s">
        <v>1308</v>
      </c>
      <c r="C292" s="93">
        <v>6</v>
      </c>
      <c r="D292" s="130" t="s">
        <v>1042</v>
      </c>
      <c r="E292" s="261" t="s">
        <v>1109</v>
      </c>
      <c r="F292" s="93"/>
    </row>
    <row r="293" spans="1:6">
      <c r="A293" s="93">
        <v>16537</v>
      </c>
      <c r="B293" s="93" t="s">
        <v>1309</v>
      </c>
      <c r="C293" s="93">
        <v>18</v>
      </c>
      <c r="D293" s="224" t="s">
        <v>1047</v>
      </c>
      <c r="E293" s="150" t="s">
        <v>1277</v>
      </c>
      <c r="F293" s="93"/>
    </row>
    <row r="294" spans="1:6">
      <c r="A294" s="93">
        <v>16538</v>
      </c>
      <c r="B294" s="93" t="s">
        <v>390</v>
      </c>
      <c r="C294" s="93">
        <v>4</v>
      </c>
      <c r="D294" s="224" t="s">
        <v>1047</v>
      </c>
      <c r="E294" s="150" t="s">
        <v>1277</v>
      </c>
      <c r="F294" s="93"/>
    </row>
    <row r="295" spans="1:6">
      <c r="A295" s="93">
        <v>16601</v>
      </c>
      <c r="B295" s="93" t="s">
        <v>212</v>
      </c>
      <c r="C295" s="93">
        <v>6</v>
      </c>
      <c r="D295" s="224" t="s">
        <v>1042</v>
      </c>
      <c r="E295" s="261" t="s">
        <v>1109</v>
      </c>
      <c r="F295" s="93"/>
    </row>
    <row r="296" spans="1:6">
      <c r="A296" s="93">
        <v>16605</v>
      </c>
      <c r="B296" s="93" t="s">
        <v>1310</v>
      </c>
      <c r="C296" s="93">
        <v>16</v>
      </c>
      <c r="D296" s="224" t="s">
        <v>1047</v>
      </c>
      <c r="E296" s="261" t="s">
        <v>1311</v>
      </c>
      <c r="F296" s="93"/>
    </row>
    <row r="297" spans="1:6">
      <c r="A297" s="93">
        <v>16606</v>
      </c>
      <c r="B297" s="93" t="s">
        <v>1312</v>
      </c>
      <c r="C297" s="93">
        <v>20</v>
      </c>
      <c r="D297" s="224" t="s">
        <v>1313</v>
      </c>
      <c r="E297" s="261" t="s">
        <v>1109</v>
      </c>
      <c r="F297" s="93"/>
    </row>
    <row r="298" spans="1:6">
      <c r="A298" s="93">
        <v>16616</v>
      </c>
      <c r="B298" s="93" t="s">
        <v>970</v>
      </c>
      <c r="C298" s="93">
        <v>9</v>
      </c>
      <c r="D298" s="224" t="s">
        <v>1047</v>
      </c>
      <c r="E298" s="261" t="s">
        <v>1277</v>
      </c>
      <c r="F298" s="93"/>
    </row>
    <row r="299" spans="1:6">
      <c r="A299" s="93">
        <v>16619</v>
      </c>
      <c r="B299" s="93" t="s">
        <v>1314</v>
      </c>
      <c r="C299" s="93">
        <v>7</v>
      </c>
      <c r="D299" s="224" t="s">
        <v>1315</v>
      </c>
      <c r="E299" s="261" t="s">
        <v>1316</v>
      </c>
      <c r="F299" s="93"/>
    </row>
    <row r="300" spans="1:6">
      <c r="A300" s="93">
        <v>16636</v>
      </c>
      <c r="B300" s="93" t="s">
        <v>72</v>
      </c>
      <c r="C300" s="93">
        <v>20</v>
      </c>
      <c r="D300" s="224" t="s">
        <v>1042</v>
      </c>
      <c r="E300" s="261" t="s">
        <v>1109</v>
      </c>
      <c r="F300" s="93"/>
    </row>
    <row r="301" spans="1:6">
      <c r="A301" s="93">
        <v>16643</v>
      </c>
      <c r="B301" s="93" t="s">
        <v>1317</v>
      </c>
      <c r="C301" s="93">
        <v>14</v>
      </c>
      <c r="D301" s="224" t="s">
        <v>1047</v>
      </c>
      <c r="E301" s="261" t="s">
        <v>1277</v>
      </c>
      <c r="F301" s="93"/>
    </row>
    <row r="302" spans="1:6">
      <c r="A302" s="93">
        <v>16663</v>
      </c>
      <c r="B302" s="93" t="s">
        <v>1318</v>
      </c>
      <c r="C302" s="93">
        <v>14</v>
      </c>
      <c r="D302" s="224" t="s">
        <v>1042</v>
      </c>
      <c r="E302" s="261" t="s">
        <v>1109</v>
      </c>
      <c r="F302" s="93"/>
    </row>
    <row r="303" spans="1:6">
      <c r="A303" s="93">
        <v>16664</v>
      </c>
      <c r="B303" s="93" t="s">
        <v>1319</v>
      </c>
      <c r="C303" s="93">
        <v>9</v>
      </c>
      <c r="D303" s="231" t="s">
        <v>1042</v>
      </c>
      <c r="E303" s="261" t="s">
        <v>1109</v>
      </c>
      <c r="F303" s="285"/>
    </row>
    <row r="304" spans="1:6">
      <c r="A304" s="93">
        <v>16686</v>
      </c>
      <c r="B304" s="93" t="s">
        <v>1320</v>
      </c>
      <c r="C304" s="93">
        <v>8</v>
      </c>
      <c r="D304" s="224" t="s">
        <v>1047</v>
      </c>
      <c r="E304" s="261" t="s">
        <v>1311</v>
      </c>
      <c r="F304" s="285"/>
    </row>
    <row r="305" spans="1:6">
      <c r="A305" s="93">
        <v>16688</v>
      </c>
      <c r="B305" s="93" t="s">
        <v>1321</v>
      </c>
      <c r="C305" s="93">
        <v>4</v>
      </c>
      <c r="D305" s="224" t="s">
        <v>1047</v>
      </c>
      <c r="E305" s="261" t="s">
        <v>1277</v>
      </c>
      <c r="F305" s="285"/>
    </row>
    <row r="306" spans="1:6">
      <c r="A306" s="93">
        <v>16691</v>
      </c>
      <c r="B306" s="93" t="s">
        <v>1322</v>
      </c>
      <c r="C306" s="93">
        <v>16</v>
      </c>
      <c r="D306" s="224" t="s">
        <v>1042</v>
      </c>
      <c r="E306" s="261" t="s">
        <v>1109</v>
      </c>
      <c r="F306" s="285"/>
    </row>
    <row r="307" spans="1:6">
      <c r="A307" s="93">
        <v>16695</v>
      </c>
      <c r="B307" s="93" t="s">
        <v>1323</v>
      </c>
      <c r="C307" s="93">
        <v>12</v>
      </c>
      <c r="D307" s="224" t="s">
        <v>1047</v>
      </c>
      <c r="E307" s="261" t="s">
        <v>1311</v>
      </c>
      <c r="F307" s="285"/>
    </row>
    <row r="308" spans="1:6">
      <c r="A308" s="93">
        <v>16697</v>
      </c>
      <c r="B308" s="93" t="s">
        <v>1324</v>
      </c>
      <c r="C308" s="93">
        <v>7</v>
      </c>
      <c r="D308" s="224" t="s">
        <v>1047</v>
      </c>
      <c r="E308" s="261" t="s">
        <v>1311</v>
      </c>
      <c r="F308" s="285"/>
    </row>
    <row r="309" spans="1:6">
      <c r="A309" s="90">
        <v>17102</v>
      </c>
      <c r="B309" s="90" t="s">
        <v>20</v>
      </c>
      <c r="C309" s="90">
        <v>805</v>
      </c>
      <c r="D309" s="237" t="s">
        <v>1288</v>
      </c>
      <c r="E309" s="131" t="s">
        <v>1325</v>
      </c>
      <c r="F309" s="285" t="s">
        <v>1326</v>
      </c>
    </row>
    <row r="310" spans="1:6">
      <c r="A310" s="176">
        <v>17104</v>
      </c>
      <c r="B310" s="191" t="s">
        <v>275</v>
      </c>
      <c r="C310" s="205"/>
      <c r="D310" s="205" t="s">
        <v>1073</v>
      </c>
      <c r="E310" s="176"/>
      <c r="F310" s="281"/>
    </row>
    <row r="311" spans="1:6">
      <c r="A311" s="176">
        <v>17200</v>
      </c>
      <c r="B311" s="191" t="s">
        <v>219</v>
      </c>
      <c r="C311" s="205"/>
      <c r="D311" s="205" t="s">
        <v>3355</v>
      </c>
      <c r="E311" s="176"/>
      <c r="F311" s="280"/>
    </row>
    <row r="312" spans="1:6">
      <c r="A312" s="90">
        <v>17206</v>
      </c>
      <c r="B312" s="90" t="s">
        <v>188</v>
      </c>
      <c r="C312" s="90">
        <v>350</v>
      </c>
      <c r="D312" s="237" t="s">
        <v>1288</v>
      </c>
      <c r="E312" s="132" t="s">
        <v>1149</v>
      </c>
      <c r="F312" s="93"/>
    </row>
    <row r="313" spans="1:6">
      <c r="A313" s="90">
        <v>17212</v>
      </c>
      <c r="B313" s="90" t="s">
        <v>1328</v>
      </c>
      <c r="C313" s="90">
        <v>238</v>
      </c>
      <c r="D313" s="129" t="s">
        <v>1293</v>
      </c>
      <c r="E313" s="248" t="s">
        <v>1149</v>
      </c>
      <c r="F313" s="93"/>
    </row>
    <row r="314" spans="1:6">
      <c r="A314" s="90">
        <v>17221</v>
      </c>
      <c r="B314" s="90" t="s">
        <v>1329</v>
      </c>
      <c r="C314" s="90">
        <v>210</v>
      </c>
      <c r="D314" s="129" t="s">
        <v>1293</v>
      </c>
      <c r="E314" s="248" t="s">
        <v>1149</v>
      </c>
      <c r="F314" s="93"/>
    </row>
    <row r="315" spans="1:6" ht="31.5">
      <c r="A315" s="90">
        <v>17226</v>
      </c>
      <c r="B315" s="90" t="s">
        <v>506</v>
      </c>
      <c r="C315" s="90">
        <v>34</v>
      </c>
      <c r="D315" s="233" t="s">
        <v>1047</v>
      </c>
      <c r="E315" s="248" t="s">
        <v>1332</v>
      </c>
      <c r="F315" s="93"/>
    </row>
    <row r="316" spans="1:6">
      <c r="A316" s="176">
        <v>17230</v>
      </c>
      <c r="B316" s="191" t="s">
        <v>318</v>
      </c>
      <c r="C316" s="205"/>
      <c r="D316" s="212" t="s">
        <v>3355</v>
      </c>
      <c r="E316" s="246"/>
      <c r="F316" s="280"/>
    </row>
    <row r="317" spans="1:6">
      <c r="A317" s="176">
        <v>17231</v>
      </c>
      <c r="B317" s="191" t="s">
        <v>507</v>
      </c>
      <c r="C317" s="205"/>
      <c r="D317" s="212" t="s">
        <v>1042</v>
      </c>
      <c r="E317" s="246"/>
      <c r="F317" s="280"/>
    </row>
    <row r="318" spans="1:6">
      <c r="A318" s="176">
        <v>17232</v>
      </c>
      <c r="B318" s="191" t="s">
        <v>266</v>
      </c>
      <c r="C318" s="205"/>
      <c r="D318" s="212" t="s">
        <v>3355</v>
      </c>
      <c r="E318" s="246"/>
      <c r="F318" s="280"/>
    </row>
    <row r="319" spans="1:6">
      <c r="A319" s="176">
        <v>17233</v>
      </c>
      <c r="B319" s="191" t="s">
        <v>160</v>
      </c>
      <c r="C319" s="205"/>
      <c r="D319" s="212" t="s">
        <v>1042</v>
      </c>
      <c r="E319" s="246"/>
      <c r="F319" s="280"/>
    </row>
    <row r="320" spans="1:6">
      <c r="A320" s="176">
        <v>17234</v>
      </c>
      <c r="B320" s="191" t="s">
        <v>330</v>
      </c>
      <c r="C320" s="205"/>
      <c r="D320" s="212" t="s">
        <v>1042</v>
      </c>
      <c r="E320" s="246"/>
      <c r="F320" s="280"/>
    </row>
    <row r="321" spans="1:6">
      <c r="A321" s="176">
        <v>17236</v>
      </c>
      <c r="B321" s="191" t="s">
        <v>238</v>
      </c>
      <c r="C321" s="205"/>
      <c r="D321" s="212" t="s">
        <v>1042</v>
      </c>
      <c r="E321" s="246"/>
      <c r="F321" s="280"/>
    </row>
    <row r="322" spans="1:6">
      <c r="A322" s="93">
        <v>17302</v>
      </c>
      <c r="B322" s="93" t="s">
        <v>1339</v>
      </c>
      <c r="C322" s="93">
        <v>334</v>
      </c>
      <c r="D322" s="136" t="s">
        <v>1073</v>
      </c>
      <c r="E322" s="262" t="s">
        <v>1340</v>
      </c>
      <c r="F322" s="262"/>
    </row>
    <row r="323" spans="1:6">
      <c r="A323" s="93">
        <v>17303</v>
      </c>
      <c r="B323" s="93" t="s">
        <v>971</v>
      </c>
      <c r="C323" s="93">
        <v>104</v>
      </c>
      <c r="D323" s="113" t="s">
        <v>1073</v>
      </c>
      <c r="E323" s="148" t="s">
        <v>1340</v>
      </c>
      <c r="F323" s="148"/>
    </row>
    <row r="324" spans="1:6">
      <c r="A324" s="93">
        <v>17304</v>
      </c>
      <c r="B324" s="93" t="s">
        <v>1343</v>
      </c>
      <c r="C324" s="93">
        <v>507</v>
      </c>
      <c r="D324" s="113" t="s">
        <v>1073</v>
      </c>
      <c r="E324" s="148" t="s">
        <v>1340</v>
      </c>
      <c r="F324" s="135"/>
    </row>
    <row r="325" spans="1:6">
      <c r="A325" s="93">
        <v>17314</v>
      </c>
      <c r="B325" s="93" t="s">
        <v>394</v>
      </c>
      <c r="C325" s="93">
        <v>53</v>
      </c>
      <c r="D325" s="130" t="s">
        <v>1042</v>
      </c>
      <c r="E325" s="148" t="s">
        <v>1338</v>
      </c>
      <c r="F325" s="135"/>
    </row>
    <row r="326" spans="1:6">
      <c r="A326" s="93">
        <v>17337</v>
      </c>
      <c r="B326" s="93" t="s">
        <v>221</v>
      </c>
      <c r="C326" s="93">
        <v>161</v>
      </c>
      <c r="D326" s="130" t="s">
        <v>1042</v>
      </c>
      <c r="E326" s="148" t="s">
        <v>1338</v>
      </c>
      <c r="F326" s="135"/>
    </row>
    <row r="327" spans="1:6">
      <c r="A327" s="176">
        <v>17405</v>
      </c>
      <c r="B327" s="191" t="s">
        <v>395</v>
      </c>
      <c r="C327" s="205"/>
      <c r="D327" s="212" t="s">
        <v>3355</v>
      </c>
      <c r="E327" s="243"/>
      <c r="F327" s="280"/>
    </row>
    <row r="328" spans="1:6">
      <c r="A328" s="176">
        <v>17409</v>
      </c>
      <c r="B328" s="191" t="s">
        <v>228</v>
      </c>
      <c r="C328" s="205"/>
      <c r="D328" s="212" t="s">
        <v>1288</v>
      </c>
      <c r="E328" s="246"/>
      <c r="F328" s="280"/>
    </row>
    <row r="329" spans="1:6">
      <c r="A329" s="176">
        <v>17418</v>
      </c>
      <c r="B329" s="191" t="s">
        <v>510</v>
      </c>
      <c r="C329" s="205"/>
      <c r="D329" s="205" t="s">
        <v>1288</v>
      </c>
      <c r="E329" s="243"/>
      <c r="F329" s="280"/>
    </row>
    <row r="330" spans="1:6">
      <c r="A330" s="93">
        <v>17419</v>
      </c>
      <c r="B330" s="93" t="s">
        <v>396</v>
      </c>
      <c r="C330" s="93">
        <v>33</v>
      </c>
      <c r="D330" s="210" t="s">
        <v>1346</v>
      </c>
      <c r="E330" s="194" t="s">
        <v>1347</v>
      </c>
      <c r="F330" s="93" t="s">
        <v>1348</v>
      </c>
    </row>
    <row r="331" spans="1:6">
      <c r="A331" s="93">
        <v>17423</v>
      </c>
      <c r="B331" s="93" t="s">
        <v>1349</v>
      </c>
      <c r="C331" s="93">
        <v>182</v>
      </c>
      <c r="D331" s="210" t="s">
        <v>1346</v>
      </c>
      <c r="E331" s="194" t="s">
        <v>1347</v>
      </c>
      <c r="F331" s="93" t="s">
        <v>1348</v>
      </c>
    </row>
    <row r="332" spans="1:6">
      <c r="A332" s="93">
        <v>17426</v>
      </c>
      <c r="B332" s="93" t="s">
        <v>1351</v>
      </c>
      <c r="C332" s="93">
        <v>337</v>
      </c>
      <c r="D332" s="210" t="s">
        <v>1346</v>
      </c>
      <c r="E332" s="194" t="s">
        <v>1347</v>
      </c>
      <c r="F332" s="93" t="s">
        <v>1348</v>
      </c>
    </row>
    <row r="333" spans="1:6">
      <c r="A333" s="93">
        <v>17427</v>
      </c>
      <c r="B333" s="93" t="s">
        <v>1352</v>
      </c>
      <c r="C333" s="93">
        <v>238</v>
      </c>
      <c r="D333" s="210" t="s">
        <v>1346</v>
      </c>
      <c r="E333" s="194" t="s">
        <v>1347</v>
      </c>
      <c r="F333" s="93" t="s">
        <v>1348</v>
      </c>
    </row>
    <row r="334" spans="1:6">
      <c r="A334" s="93">
        <v>17428</v>
      </c>
      <c r="B334" s="93" t="s">
        <v>972</v>
      </c>
      <c r="C334" s="93">
        <v>95</v>
      </c>
      <c r="D334" s="210" t="s">
        <v>1346</v>
      </c>
      <c r="E334" s="194" t="s">
        <v>1347</v>
      </c>
      <c r="F334" s="93" t="s">
        <v>1348</v>
      </c>
    </row>
    <row r="335" spans="1:6">
      <c r="A335" s="93">
        <v>17430</v>
      </c>
      <c r="B335" s="93" t="s">
        <v>397</v>
      </c>
      <c r="C335" s="93">
        <v>34</v>
      </c>
      <c r="D335" s="210" t="s">
        <v>1346</v>
      </c>
      <c r="E335" s="194" t="s">
        <v>1347</v>
      </c>
      <c r="F335" s="93" t="s">
        <v>1348</v>
      </c>
    </row>
    <row r="336" spans="1:6">
      <c r="A336" s="176">
        <v>17431</v>
      </c>
      <c r="B336" s="191" t="s">
        <v>973</v>
      </c>
      <c r="C336" s="205"/>
      <c r="D336" s="212" t="s">
        <v>1288</v>
      </c>
      <c r="E336" s="246"/>
      <c r="F336" s="280"/>
    </row>
    <row r="337" spans="1:16">
      <c r="A337" s="176">
        <v>17432</v>
      </c>
      <c r="B337" s="191" t="s">
        <v>322</v>
      </c>
      <c r="C337" s="205"/>
      <c r="D337" s="212" t="s">
        <v>3355</v>
      </c>
      <c r="E337" s="246"/>
      <c r="F337" s="280"/>
    </row>
    <row r="338" spans="1:16">
      <c r="A338" s="93">
        <v>17434</v>
      </c>
      <c r="B338" s="93" t="s">
        <v>398</v>
      </c>
      <c r="C338" s="93">
        <v>183</v>
      </c>
      <c r="D338" s="210" t="s">
        <v>1346</v>
      </c>
      <c r="E338" s="194" t="s">
        <v>1347</v>
      </c>
      <c r="F338" s="93" t="s">
        <v>1348</v>
      </c>
    </row>
    <row r="339" spans="1:16">
      <c r="A339" s="93">
        <v>17507</v>
      </c>
      <c r="B339" s="93" t="s">
        <v>1359</v>
      </c>
      <c r="C339" s="93">
        <v>84</v>
      </c>
      <c r="D339" s="230" t="s">
        <v>1047</v>
      </c>
      <c r="E339" s="272" t="s">
        <v>1360</v>
      </c>
      <c r="F339" s="286"/>
    </row>
    <row r="340" spans="1:16">
      <c r="A340" s="93">
        <v>17510</v>
      </c>
      <c r="B340" s="93" t="s">
        <v>1361</v>
      </c>
      <c r="C340" s="93">
        <v>24</v>
      </c>
      <c r="D340" s="230" t="s">
        <v>1047</v>
      </c>
      <c r="E340" s="272" t="s">
        <v>1360</v>
      </c>
      <c r="F340" s="286"/>
    </row>
    <row r="341" spans="1:16">
      <c r="A341" s="93">
        <v>17523</v>
      </c>
      <c r="B341" s="93" t="s">
        <v>1362</v>
      </c>
      <c r="C341" s="93">
        <v>267</v>
      </c>
      <c r="D341" s="230" t="s">
        <v>1363</v>
      </c>
      <c r="E341" s="272" t="s">
        <v>1364</v>
      </c>
      <c r="F341" s="286"/>
    </row>
    <row r="342" spans="1:16">
      <c r="A342" s="93">
        <v>17530</v>
      </c>
      <c r="B342" s="93" t="s">
        <v>1365</v>
      </c>
      <c r="C342" s="93">
        <v>28</v>
      </c>
      <c r="D342" s="230" t="s">
        <v>1366</v>
      </c>
      <c r="E342" s="272" t="s">
        <v>1367</v>
      </c>
      <c r="F342" s="286"/>
    </row>
    <row r="343" spans="1:16">
      <c r="A343" s="93">
        <v>17542</v>
      </c>
      <c r="B343" s="93" t="s">
        <v>513</v>
      </c>
      <c r="C343" s="93">
        <v>69</v>
      </c>
      <c r="D343" s="136" t="s">
        <v>1042</v>
      </c>
      <c r="E343" s="269" t="s">
        <v>1368</v>
      </c>
      <c r="F343" s="284"/>
    </row>
    <row r="344" spans="1:16">
      <c r="A344" s="93">
        <v>17543</v>
      </c>
      <c r="B344" s="93" t="s">
        <v>974</v>
      </c>
      <c r="C344" s="93">
        <v>204</v>
      </c>
      <c r="D344" s="113" t="s">
        <v>1042</v>
      </c>
      <c r="E344" s="272" t="s">
        <v>1368</v>
      </c>
      <c r="F344" s="138"/>
    </row>
    <row r="345" spans="1:16">
      <c r="A345" s="93">
        <v>17911</v>
      </c>
      <c r="B345" s="93" t="s">
        <v>1370</v>
      </c>
      <c r="C345" s="93">
        <v>71</v>
      </c>
      <c r="D345" s="210" t="s">
        <v>1346</v>
      </c>
      <c r="E345" s="194" t="s">
        <v>1347</v>
      </c>
      <c r="F345" s="194"/>
    </row>
    <row r="346" spans="1:16">
      <c r="A346" s="93">
        <v>17912</v>
      </c>
      <c r="B346" s="93" t="s">
        <v>1371</v>
      </c>
      <c r="C346" s="93">
        <v>33</v>
      </c>
      <c r="D346" s="230" t="s">
        <v>1047</v>
      </c>
      <c r="E346" s="194" t="s">
        <v>1372</v>
      </c>
      <c r="F346" s="194"/>
    </row>
    <row r="347" spans="1:16" s="89" customFormat="1">
      <c r="A347" s="93">
        <v>18101</v>
      </c>
      <c r="B347" s="93" t="s">
        <v>975</v>
      </c>
      <c r="C347" s="93">
        <v>9</v>
      </c>
      <c r="D347" s="96" t="s">
        <v>1042</v>
      </c>
      <c r="E347" s="97" t="s">
        <v>1374</v>
      </c>
      <c r="F347" s="194"/>
      <c r="G347" s="47"/>
      <c r="H347" s="47"/>
      <c r="I347" s="47"/>
      <c r="J347" s="47"/>
      <c r="P347" s="49"/>
    </row>
    <row r="348" spans="1:16">
      <c r="A348" s="93">
        <v>18115</v>
      </c>
      <c r="B348" s="93" t="s">
        <v>1373</v>
      </c>
      <c r="C348" s="93">
        <v>9</v>
      </c>
      <c r="D348" s="96" t="s">
        <v>1042</v>
      </c>
      <c r="E348" s="97" t="s">
        <v>1374</v>
      </c>
      <c r="F348" s="194"/>
    </row>
    <row r="349" spans="1:16">
      <c r="A349" s="93">
        <v>18121</v>
      </c>
      <c r="B349" s="93" t="s">
        <v>1375</v>
      </c>
      <c r="C349" s="93">
        <v>13</v>
      </c>
      <c r="D349" s="96" t="s">
        <v>1042</v>
      </c>
      <c r="E349" s="97" t="s">
        <v>1374</v>
      </c>
      <c r="F349" s="194"/>
    </row>
    <row r="350" spans="1:16">
      <c r="A350" s="93">
        <v>18124</v>
      </c>
      <c r="B350" s="93" t="s">
        <v>264</v>
      </c>
      <c r="C350" s="93">
        <v>56</v>
      </c>
      <c r="D350" s="96" t="s">
        <v>1042</v>
      </c>
      <c r="E350" s="97" t="s">
        <v>1374</v>
      </c>
      <c r="F350" s="194"/>
    </row>
    <row r="351" spans="1:16">
      <c r="A351" s="93">
        <v>18125</v>
      </c>
      <c r="B351" s="93" t="s">
        <v>265</v>
      </c>
      <c r="C351" s="93">
        <v>24</v>
      </c>
      <c r="D351" s="96" t="s">
        <v>1042</v>
      </c>
      <c r="E351" s="97" t="s">
        <v>1374</v>
      </c>
      <c r="F351" s="194"/>
    </row>
    <row r="352" spans="1:16">
      <c r="A352" s="93">
        <v>18131</v>
      </c>
      <c r="B352" s="93" t="s">
        <v>1377</v>
      </c>
      <c r="C352" s="93">
        <v>450</v>
      </c>
      <c r="D352" s="96" t="s">
        <v>1042</v>
      </c>
      <c r="E352" s="97" t="s">
        <v>1374</v>
      </c>
      <c r="F352" s="194"/>
    </row>
    <row r="353" spans="1:16">
      <c r="A353" s="93">
        <v>18201</v>
      </c>
      <c r="B353" s="93" t="s">
        <v>267</v>
      </c>
      <c r="C353" s="93">
        <v>102</v>
      </c>
      <c r="D353" s="96" t="s">
        <v>1042</v>
      </c>
      <c r="E353" s="97" t="s">
        <v>1374</v>
      </c>
      <c r="F353" s="194"/>
    </row>
    <row r="354" spans="1:16">
      <c r="A354" s="93">
        <v>18202</v>
      </c>
      <c r="B354" s="93" t="s">
        <v>189</v>
      </c>
      <c r="C354" s="93">
        <v>8</v>
      </c>
      <c r="D354" s="94" t="s">
        <v>1042</v>
      </c>
      <c r="E354" s="95" t="s">
        <v>1374</v>
      </c>
      <c r="F354" s="194"/>
    </row>
    <row r="355" spans="1:16">
      <c r="A355" s="93">
        <v>18302</v>
      </c>
      <c r="B355" s="93" t="s">
        <v>175</v>
      </c>
      <c r="C355" s="93">
        <v>79</v>
      </c>
      <c r="D355" s="140" t="s">
        <v>1042</v>
      </c>
      <c r="E355" s="108" t="s">
        <v>1379</v>
      </c>
      <c r="F355" s="108" t="s">
        <v>1380</v>
      </c>
    </row>
    <row r="356" spans="1:16">
      <c r="A356" s="93">
        <v>18304</v>
      </c>
      <c r="B356" s="93" t="s">
        <v>514</v>
      </c>
      <c r="C356" s="93">
        <v>522</v>
      </c>
      <c r="D356" s="140" t="s">
        <v>1042</v>
      </c>
      <c r="E356" s="108" t="s">
        <v>1379</v>
      </c>
      <c r="F356" s="108" t="s">
        <v>1380</v>
      </c>
    </row>
    <row r="357" spans="1:16" s="89" customFormat="1">
      <c r="A357" s="93">
        <v>18305</v>
      </c>
      <c r="B357" s="93" t="s">
        <v>335</v>
      </c>
      <c r="C357" s="93">
        <v>522</v>
      </c>
      <c r="D357" s="140" t="s">
        <v>1042</v>
      </c>
      <c r="E357" s="108" t="s">
        <v>1379</v>
      </c>
      <c r="F357" s="108" t="s">
        <v>1380</v>
      </c>
      <c r="G357" s="47"/>
      <c r="H357" s="47"/>
      <c r="I357" s="47"/>
      <c r="J357" s="47"/>
      <c r="P357" s="49"/>
    </row>
    <row r="358" spans="1:16">
      <c r="A358" s="93">
        <v>18402</v>
      </c>
      <c r="B358" s="93" t="s">
        <v>1381</v>
      </c>
      <c r="C358" s="93">
        <v>8</v>
      </c>
      <c r="D358" s="96" t="s">
        <v>1042</v>
      </c>
      <c r="E358" s="97" t="s">
        <v>1191</v>
      </c>
      <c r="F358" s="194"/>
    </row>
    <row r="359" spans="1:16" s="89" customFormat="1">
      <c r="A359" s="93">
        <v>18404</v>
      </c>
      <c r="B359" s="45" t="s">
        <v>76</v>
      </c>
      <c r="C359" s="93">
        <v>1162</v>
      </c>
      <c r="D359" s="96" t="s">
        <v>1042</v>
      </c>
      <c r="E359" s="97" t="s">
        <v>1191</v>
      </c>
      <c r="F359" s="194"/>
      <c r="G359" s="47"/>
      <c r="H359" s="47"/>
      <c r="I359" s="47"/>
      <c r="J359" s="47"/>
      <c r="P359" s="49"/>
    </row>
    <row r="360" spans="1:16">
      <c r="A360" s="93">
        <v>18405</v>
      </c>
      <c r="B360" s="93" t="s">
        <v>976</v>
      </c>
      <c r="C360" s="93">
        <v>1162</v>
      </c>
      <c r="D360" s="96" t="s">
        <v>1042</v>
      </c>
      <c r="E360" s="97" t="s">
        <v>1191</v>
      </c>
      <c r="F360" s="194"/>
    </row>
    <row r="361" spans="1:16">
      <c r="A361" s="93">
        <v>18503</v>
      </c>
      <c r="B361" s="93" t="s">
        <v>1383</v>
      </c>
      <c r="C361" s="93">
        <v>15</v>
      </c>
      <c r="D361" s="96" t="s">
        <v>1042</v>
      </c>
      <c r="E361" s="141" t="s">
        <v>1384</v>
      </c>
      <c r="F361" s="194"/>
    </row>
    <row r="362" spans="1:16">
      <c r="A362" s="93">
        <v>18504</v>
      </c>
      <c r="B362" s="93" t="s">
        <v>323</v>
      </c>
      <c r="C362" s="93">
        <v>69</v>
      </c>
      <c r="D362" s="96" t="s">
        <v>1042</v>
      </c>
      <c r="E362" s="141" t="s">
        <v>1384</v>
      </c>
      <c r="F362" s="194"/>
    </row>
    <row r="363" spans="1:16">
      <c r="A363" s="93">
        <v>19101</v>
      </c>
      <c r="B363" s="93" t="s">
        <v>515</v>
      </c>
      <c r="C363" s="93">
        <v>1834</v>
      </c>
      <c r="D363" s="126" t="s">
        <v>1047</v>
      </c>
      <c r="E363" s="142" t="s">
        <v>1385</v>
      </c>
      <c r="F363" s="194" t="s">
        <v>1386</v>
      </c>
    </row>
    <row r="364" spans="1:16">
      <c r="A364" s="93">
        <v>19105</v>
      </c>
      <c r="B364" s="93" t="s">
        <v>1388</v>
      </c>
      <c r="C364" s="93">
        <v>95</v>
      </c>
      <c r="D364" s="126" t="s">
        <v>1047</v>
      </c>
      <c r="E364" s="143" t="s">
        <v>1385</v>
      </c>
      <c r="F364" s="194"/>
    </row>
    <row r="365" spans="1:16">
      <c r="A365" s="93">
        <v>19106</v>
      </c>
      <c r="B365" s="93" t="s">
        <v>977</v>
      </c>
      <c r="C365" s="93">
        <v>87</v>
      </c>
      <c r="D365" s="126" t="s">
        <v>1047</v>
      </c>
      <c r="E365" s="143" t="s">
        <v>1385</v>
      </c>
      <c r="F365" s="194"/>
    </row>
    <row r="366" spans="1:16">
      <c r="A366" s="93">
        <v>19109</v>
      </c>
      <c r="B366" s="93" t="s">
        <v>978</v>
      </c>
      <c r="C366" s="93">
        <v>166</v>
      </c>
      <c r="D366" s="126" t="s">
        <v>1047</v>
      </c>
      <c r="E366" s="143" t="s">
        <v>1385</v>
      </c>
      <c r="F366" s="194"/>
    </row>
    <row r="367" spans="1:16" s="89" customFormat="1">
      <c r="A367" s="44">
        <v>19110</v>
      </c>
      <c r="B367" s="45" t="s">
        <v>240</v>
      </c>
      <c r="C367" s="93">
        <v>166</v>
      </c>
      <c r="D367" s="126" t="s">
        <v>1047</v>
      </c>
      <c r="E367" s="143" t="s">
        <v>1385</v>
      </c>
      <c r="F367" s="194"/>
      <c r="G367" s="47"/>
      <c r="H367" s="47"/>
      <c r="I367" s="47"/>
      <c r="J367" s="47"/>
      <c r="P367" s="49"/>
    </row>
    <row r="368" spans="1:16">
      <c r="A368" s="93">
        <v>19201</v>
      </c>
      <c r="B368" s="93" t="s">
        <v>16</v>
      </c>
      <c r="C368" s="93">
        <v>125</v>
      </c>
      <c r="D368" s="126" t="s">
        <v>1047</v>
      </c>
      <c r="E368" s="143" t="s">
        <v>1385</v>
      </c>
      <c r="F368" s="194"/>
    </row>
    <row r="369" spans="1:16">
      <c r="A369" s="93">
        <v>19202</v>
      </c>
      <c r="B369" s="93" t="s">
        <v>1391</v>
      </c>
      <c r="C369" s="93">
        <v>73</v>
      </c>
      <c r="D369" s="126" t="s">
        <v>1047</v>
      </c>
      <c r="E369" s="143" t="s">
        <v>1385</v>
      </c>
      <c r="F369" s="194"/>
    </row>
    <row r="370" spans="1:16">
      <c r="A370" s="93">
        <v>19301</v>
      </c>
      <c r="B370" s="93" t="s">
        <v>183</v>
      </c>
      <c r="C370" s="93">
        <v>911</v>
      </c>
      <c r="D370" s="126" t="s">
        <v>1047</v>
      </c>
      <c r="E370" s="143" t="s">
        <v>1385</v>
      </c>
      <c r="F370" s="194"/>
    </row>
    <row r="371" spans="1:16" s="89" customFormat="1">
      <c r="A371" s="93">
        <v>19302</v>
      </c>
      <c r="B371" s="45" t="s">
        <v>307</v>
      </c>
      <c r="C371" s="93">
        <v>911</v>
      </c>
      <c r="D371" s="126" t="s">
        <v>1047</v>
      </c>
      <c r="E371" s="143" t="s">
        <v>1385</v>
      </c>
      <c r="F371" s="194"/>
      <c r="G371" s="47"/>
      <c r="H371" s="47"/>
      <c r="I371" s="47"/>
      <c r="J371" s="47"/>
      <c r="P371" s="49"/>
    </row>
    <row r="372" spans="1:16">
      <c r="A372" s="93">
        <v>19401</v>
      </c>
      <c r="B372" s="93" t="s">
        <v>516</v>
      </c>
      <c r="C372" s="93">
        <v>1402</v>
      </c>
      <c r="D372" s="126" t="s">
        <v>1047</v>
      </c>
      <c r="E372" s="143" t="s">
        <v>1385</v>
      </c>
      <c r="F372" s="194"/>
    </row>
    <row r="373" spans="1:16">
      <c r="A373" s="93">
        <v>19501</v>
      </c>
      <c r="B373" s="93" t="s">
        <v>979</v>
      </c>
      <c r="C373" s="93">
        <v>20</v>
      </c>
      <c r="D373" s="126" t="s">
        <v>1047</v>
      </c>
      <c r="E373" s="143" t="s">
        <v>1385</v>
      </c>
      <c r="F373" s="194"/>
    </row>
    <row r="374" spans="1:16">
      <c r="A374" s="93">
        <v>22127</v>
      </c>
      <c r="B374" s="93" t="s">
        <v>1394</v>
      </c>
      <c r="C374" s="93">
        <v>9</v>
      </c>
      <c r="D374" s="96" t="s">
        <v>1047</v>
      </c>
      <c r="E374" s="109" t="s">
        <v>1395</v>
      </c>
      <c r="F374" s="97"/>
    </row>
    <row r="375" spans="1:16">
      <c r="A375" s="93">
        <v>22128</v>
      </c>
      <c r="B375" s="93" t="s">
        <v>1396</v>
      </c>
      <c r="C375" s="93">
        <v>9</v>
      </c>
      <c r="D375" s="96" t="s">
        <v>1047</v>
      </c>
      <c r="E375" s="109" t="s">
        <v>1395</v>
      </c>
      <c r="F375" s="97"/>
    </row>
    <row r="376" spans="1:16">
      <c r="A376" s="93">
        <v>22129</v>
      </c>
      <c r="B376" s="93" t="s">
        <v>1397</v>
      </c>
      <c r="C376" s="93">
        <v>9</v>
      </c>
      <c r="D376" s="96" t="s">
        <v>1047</v>
      </c>
      <c r="E376" s="109" t="s">
        <v>1395</v>
      </c>
      <c r="F376" s="97"/>
    </row>
    <row r="377" spans="1:16">
      <c r="A377" s="176">
        <v>22151</v>
      </c>
      <c r="B377" s="191" t="s">
        <v>244</v>
      </c>
      <c r="C377" s="205"/>
      <c r="D377" s="126" t="s">
        <v>1042</v>
      </c>
      <c r="E377" s="246"/>
      <c r="F377" s="281"/>
    </row>
    <row r="378" spans="1:16">
      <c r="A378" s="93">
        <v>22152</v>
      </c>
      <c r="B378" s="93" t="s">
        <v>1398</v>
      </c>
      <c r="C378" s="93">
        <v>88</v>
      </c>
      <c r="D378" s="96" t="s">
        <v>1042</v>
      </c>
      <c r="E378" s="109" t="s">
        <v>1109</v>
      </c>
      <c r="F378" s="97"/>
    </row>
    <row r="379" spans="1:16">
      <c r="A379" s="176">
        <v>22153</v>
      </c>
      <c r="B379" s="191" t="s">
        <v>401</v>
      </c>
      <c r="C379" s="205"/>
      <c r="D379" s="126" t="s">
        <v>1042</v>
      </c>
      <c r="E379" s="246"/>
      <c r="F379" s="281"/>
    </row>
    <row r="380" spans="1:16">
      <c r="A380" s="176">
        <v>22154</v>
      </c>
      <c r="B380" s="191" t="s">
        <v>171</v>
      </c>
      <c r="C380" s="205"/>
      <c r="D380" s="126" t="s">
        <v>1042</v>
      </c>
      <c r="E380" s="246"/>
      <c r="F380" s="281"/>
    </row>
    <row r="381" spans="1:16">
      <c r="A381" s="93">
        <v>22155</v>
      </c>
      <c r="B381" s="93" t="s">
        <v>1399</v>
      </c>
      <c r="C381" s="93">
        <v>87</v>
      </c>
      <c r="D381" s="96" t="s">
        <v>1042</v>
      </c>
      <c r="E381" s="109" t="s">
        <v>1395</v>
      </c>
      <c r="F381" s="97"/>
    </row>
    <row r="382" spans="1:16">
      <c r="A382" s="176">
        <v>22156</v>
      </c>
      <c r="B382" s="191" t="s">
        <v>517</v>
      </c>
      <c r="C382" s="205"/>
      <c r="D382" s="126" t="s">
        <v>1042</v>
      </c>
      <c r="E382" s="246"/>
      <c r="F382" s="281"/>
    </row>
    <row r="383" spans="1:16">
      <c r="A383" s="176">
        <v>22157</v>
      </c>
      <c r="B383" s="191" t="s">
        <v>518</v>
      </c>
      <c r="C383" s="205"/>
      <c r="D383" s="125" t="s">
        <v>1042</v>
      </c>
      <c r="E383" s="246"/>
      <c r="F383" s="281"/>
    </row>
    <row r="384" spans="1:16">
      <c r="A384" s="93">
        <v>22158</v>
      </c>
      <c r="B384" s="93" t="s">
        <v>1400</v>
      </c>
      <c r="C384" s="93">
        <v>82</v>
      </c>
      <c r="D384" s="94" t="s">
        <v>1042</v>
      </c>
      <c r="E384" s="109" t="s">
        <v>1395</v>
      </c>
      <c r="F384" s="97"/>
    </row>
    <row r="385" spans="1:6">
      <c r="A385" s="93">
        <v>22160</v>
      </c>
      <c r="B385" s="93" t="s">
        <v>1401</v>
      </c>
      <c r="C385" s="93">
        <v>59</v>
      </c>
      <c r="D385" s="96" t="s">
        <v>1042</v>
      </c>
      <c r="E385" s="109" t="s">
        <v>1395</v>
      </c>
      <c r="F385" s="97"/>
    </row>
    <row r="386" spans="1:6">
      <c r="A386" s="176">
        <v>22161</v>
      </c>
      <c r="B386" s="191" t="s">
        <v>980</v>
      </c>
      <c r="C386" s="205"/>
      <c r="D386" s="125" t="s">
        <v>1042</v>
      </c>
      <c r="E386" s="246"/>
      <c r="F386" s="281"/>
    </row>
    <row r="387" spans="1:6">
      <c r="A387" s="176">
        <v>22162</v>
      </c>
      <c r="B387" s="191" t="s">
        <v>981</v>
      </c>
      <c r="C387" s="205"/>
      <c r="D387" s="125" t="s">
        <v>1042</v>
      </c>
      <c r="E387" s="271"/>
      <c r="F387" s="280"/>
    </row>
    <row r="388" spans="1:6">
      <c r="A388" s="176">
        <v>22165</v>
      </c>
      <c r="B388" s="191" t="s">
        <v>214</v>
      </c>
      <c r="C388" s="205"/>
      <c r="D388" s="125" t="s">
        <v>1042</v>
      </c>
      <c r="E388" s="271"/>
      <c r="F388" s="280"/>
    </row>
    <row r="389" spans="1:6">
      <c r="A389" s="93">
        <v>22166</v>
      </c>
      <c r="B389" s="93" t="s">
        <v>1402</v>
      </c>
      <c r="C389" s="93">
        <v>5</v>
      </c>
      <c r="D389" s="94" t="s">
        <v>1047</v>
      </c>
      <c r="E389" s="268" t="s">
        <v>1395</v>
      </c>
      <c r="F389" s="149"/>
    </row>
    <row r="390" spans="1:6">
      <c r="A390" s="93">
        <v>22167</v>
      </c>
      <c r="B390" s="93" t="s">
        <v>1394</v>
      </c>
      <c r="C390" s="93">
        <v>5</v>
      </c>
      <c r="D390" s="94" t="s">
        <v>1047</v>
      </c>
      <c r="E390" s="268" t="s">
        <v>1395</v>
      </c>
      <c r="F390" s="149"/>
    </row>
    <row r="391" spans="1:6">
      <c r="A391" s="176">
        <v>22169</v>
      </c>
      <c r="B391" s="191" t="s">
        <v>982</v>
      </c>
      <c r="C391" s="205"/>
      <c r="D391" s="125" t="s">
        <v>1042</v>
      </c>
      <c r="E391" s="271"/>
      <c r="F391" s="280"/>
    </row>
    <row r="392" spans="1:6">
      <c r="A392" s="93">
        <v>22170</v>
      </c>
      <c r="B392" s="93" t="s">
        <v>1403</v>
      </c>
      <c r="C392" s="93">
        <v>344</v>
      </c>
      <c r="D392" s="94" t="s">
        <v>1042</v>
      </c>
      <c r="E392" s="268" t="s">
        <v>1395</v>
      </c>
      <c r="F392" s="149"/>
    </row>
    <row r="393" spans="1:6">
      <c r="A393" s="93">
        <v>22201</v>
      </c>
      <c r="B393" s="93" t="s">
        <v>184</v>
      </c>
      <c r="C393" s="93">
        <v>391</v>
      </c>
      <c r="D393" s="145" t="s">
        <v>1073</v>
      </c>
      <c r="E393" s="256" t="s">
        <v>1404</v>
      </c>
      <c r="F393" s="149"/>
    </row>
    <row r="394" spans="1:6">
      <c r="A394" s="93">
        <v>22223</v>
      </c>
      <c r="B394" s="93" t="s">
        <v>1405</v>
      </c>
      <c r="C394" s="93">
        <v>6</v>
      </c>
      <c r="D394" s="145" t="s">
        <v>1406</v>
      </c>
      <c r="E394" s="258" t="s">
        <v>1407</v>
      </c>
      <c r="F394" s="149"/>
    </row>
    <row r="395" spans="1:6">
      <c r="A395" s="93">
        <v>22224</v>
      </c>
      <c r="B395" s="93" t="s">
        <v>1408</v>
      </c>
      <c r="C395" s="93">
        <v>6</v>
      </c>
      <c r="D395" s="145" t="s">
        <v>1406</v>
      </c>
      <c r="E395" s="258" t="s">
        <v>1407</v>
      </c>
      <c r="F395" s="149"/>
    </row>
    <row r="396" spans="1:6">
      <c r="A396" s="93">
        <v>22225</v>
      </c>
      <c r="B396" s="93" t="s">
        <v>1409</v>
      </c>
      <c r="C396" s="93">
        <v>6</v>
      </c>
      <c r="D396" s="145" t="s">
        <v>1406</v>
      </c>
      <c r="E396" s="258" t="s">
        <v>1407</v>
      </c>
      <c r="F396" s="149"/>
    </row>
    <row r="397" spans="1:6">
      <c r="A397" s="93">
        <v>22234</v>
      </c>
      <c r="B397" s="93" t="s">
        <v>1410</v>
      </c>
      <c r="C397" s="93">
        <v>38</v>
      </c>
      <c r="D397" s="145" t="s">
        <v>1073</v>
      </c>
      <c r="E397" s="256" t="s">
        <v>1404</v>
      </c>
      <c r="F397" s="149"/>
    </row>
    <row r="398" spans="1:6">
      <c r="A398" s="93">
        <v>22238</v>
      </c>
      <c r="B398" s="93" t="s">
        <v>1411</v>
      </c>
      <c r="C398" s="93">
        <v>33</v>
      </c>
      <c r="D398" s="145" t="s">
        <v>1073</v>
      </c>
      <c r="E398" s="256" t="s">
        <v>1404</v>
      </c>
      <c r="F398" s="149"/>
    </row>
    <row r="399" spans="1:6">
      <c r="A399" s="93">
        <v>22355</v>
      </c>
      <c r="B399" s="93" t="s">
        <v>1412</v>
      </c>
      <c r="C399" s="93">
        <v>17</v>
      </c>
      <c r="D399" s="94" t="s">
        <v>1042</v>
      </c>
      <c r="E399" s="268" t="s">
        <v>1109</v>
      </c>
      <c r="F399" s="149"/>
    </row>
    <row r="400" spans="1:6">
      <c r="A400" s="93">
        <v>22356</v>
      </c>
      <c r="B400" s="93" t="s">
        <v>523</v>
      </c>
      <c r="C400" s="93">
        <v>45</v>
      </c>
      <c r="D400" s="94" t="s">
        <v>1042</v>
      </c>
      <c r="E400" s="265" t="s">
        <v>1109</v>
      </c>
      <c r="F400" s="149"/>
    </row>
    <row r="401" spans="1:6">
      <c r="A401" s="93">
        <v>22357</v>
      </c>
      <c r="B401" s="93" t="s">
        <v>1413</v>
      </c>
      <c r="C401" s="93">
        <v>15</v>
      </c>
      <c r="D401" s="94" t="s">
        <v>1414</v>
      </c>
      <c r="E401" s="279"/>
      <c r="F401" s="149"/>
    </row>
    <row r="402" spans="1:6">
      <c r="A402" s="93">
        <v>22361</v>
      </c>
      <c r="B402" s="93" t="s">
        <v>1415</v>
      </c>
      <c r="C402" s="93">
        <v>20</v>
      </c>
      <c r="D402" s="94" t="s">
        <v>1042</v>
      </c>
      <c r="E402" s="268" t="s">
        <v>1109</v>
      </c>
      <c r="F402" s="149"/>
    </row>
    <row r="403" spans="1:6">
      <c r="A403" s="93">
        <v>22501</v>
      </c>
      <c r="B403" s="93" t="s">
        <v>984</v>
      </c>
      <c r="C403" s="93">
        <v>378</v>
      </c>
      <c r="D403" s="94" t="s">
        <v>1042</v>
      </c>
      <c r="E403" s="268" t="s">
        <v>1416</v>
      </c>
      <c r="F403" s="149"/>
    </row>
    <row r="404" spans="1:6">
      <c r="A404" s="93">
        <v>22504</v>
      </c>
      <c r="B404" s="93" t="s">
        <v>525</v>
      </c>
      <c r="C404" s="93">
        <v>140</v>
      </c>
      <c r="D404" s="94" t="s">
        <v>1042</v>
      </c>
      <c r="E404" s="268" t="s">
        <v>1109</v>
      </c>
      <c r="F404" s="149"/>
    </row>
    <row r="405" spans="1:6">
      <c r="A405" s="93">
        <v>22507</v>
      </c>
      <c r="B405" s="93" t="s">
        <v>1417</v>
      </c>
      <c r="C405" s="93">
        <v>6</v>
      </c>
      <c r="D405" s="94" t="s">
        <v>1042</v>
      </c>
      <c r="E405" s="96" t="s">
        <v>1109</v>
      </c>
      <c r="F405" s="149"/>
    </row>
    <row r="406" spans="1:6">
      <c r="A406" s="93">
        <v>22512</v>
      </c>
      <c r="B406" s="93" t="s">
        <v>1418</v>
      </c>
      <c r="C406" s="93">
        <v>147</v>
      </c>
      <c r="D406" s="94" t="s">
        <v>1042</v>
      </c>
      <c r="E406" s="144" t="s">
        <v>1109</v>
      </c>
      <c r="F406" s="95"/>
    </row>
    <row r="407" spans="1:6">
      <c r="A407" s="176">
        <v>22604</v>
      </c>
      <c r="B407" s="191" t="s">
        <v>247</v>
      </c>
      <c r="C407" s="205"/>
      <c r="D407" s="212" t="s">
        <v>1042</v>
      </c>
      <c r="E407" s="246"/>
      <c r="F407" s="281"/>
    </row>
    <row r="408" spans="1:6">
      <c r="A408" s="176">
        <v>22607</v>
      </c>
      <c r="B408" s="191" t="s">
        <v>406</v>
      </c>
      <c r="C408" s="205"/>
      <c r="D408" s="212" t="s">
        <v>3354</v>
      </c>
      <c r="E408" s="246"/>
      <c r="F408" s="281"/>
    </row>
    <row r="409" spans="1:6">
      <c r="A409" s="93">
        <v>22608</v>
      </c>
      <c r="B409" s="93" t="s">
        <v>173</v>
      </c>
      <c r="C409" s="93">
        <v>202</v>
      </c>
      <c r="D409" s="96" t="s">
        <v>1047</v>
      </c>
      <c r="E409" s="97" t="s">
        <v>1419</v>
      </c>
      <c r="F409" s="97" t="s">
        <v>1420</v>
      </c>
    </row>
    <row r="410" spans="1:6">
      <c r="A410" s="93">
        <v>22609</v>
      </c>
      <c r="B410" s="93" t="s">
        <v>1421</v>
      </c>
      <c r="C410" s="93">
        <v>31</v>
      </c>
      <c r="D410" s="96" t="s">
        <v>1047</v>
      </c>
      <c r="E410" s="97" t="s">
        <v>1419</v>
      </c>
      <c r="F410" s="97" t="s">
        <v>1420</v>
      </c>
    </row>
    <row r="411" spans="1:6">
      <c r="A411" s="93">
        <v>22618</v>
      </c>
      <c r="B411" s="93" t="s">
        <v>1422</v>
      </c>
      <c r="C411" s="93">
        <v>22</v>
      </c>
      <c r="D411" s="96" t="s">
        <v>1047</v>
      </c>
      <c r="E411" s="97" t="s">
        <v>1419</v>
      </c>
      <c r="F411" s="97" t="s">
        <v>1420</v>
      </c>
    </row>
    <row r="412" spans="1:6">
      <c r="A412" s="93">
        <v>22619</v>
      </c>
      <c r="B412" s="93" t="s">
        <v>1423</v>
      </c>
      <c r="C412" s="93">
        <v>22</v>
      </c>
      <c r="D412" s="96" t="s">
        <v>1047</v>
      </c>
      <c r="E412" s="97" t="s">
        <v>1419</v>
      </c>
      <c r="F412" s="97" t="s">
        <v>1420</v>
      </c>
    </row>
    <row r="413" spans="1:6">
      <c r="A413" s="93">
        <v>22623</v>
      </c>
      <c r="B413" s="93" t="s">
        <v>1424</v>
      </c>
      <c r="C413" s="93">
        <v>295</v>
      </c>
      <c r="D413" s="96" t="s">
        <v>1047</v>
      </c>
      <c r="E413" s="97" t="s">
        <v>1419</v>
      </c>
      <c r="F413" s="97" t="s">
        <v>1420</v>
      </c>
    </row>
    <row r="414" spans="1:6">
      <c r="A414" s="93">
        <v>22628</v>
      </c>
      <c r="B414" s="93" t="s">
        <v>185</v>
      </c>
      <c r="C414" s="93">
        <v>63</v>
      </c>
      <c r="D414" s="96" t="s">
        <v>1047</v>
      </c>
      <c r="E414" s="97" t="s">
        <v>1419</v>
      </c>
      <c r="F414" s="97" t="s">
        <v>1420</v>
      </c>
    </row>
    <row r="415" spans="1:6">
      <c r="A415" s="93">
        <v>22629</v>
      </c>
      <c r="B415" s="93" t="s">
        <v>985</v>
      </c>
      <c r="C415" s="93">
        <v>316</v>
      </c>
      <c r="D415" s="94" t="s">
        <v>1047</v>
      </c>
      <c r="E415" s="97" t="s">
        <v>1419</v>
      </c>
      <c r="F415" s="97" t="s">
        <v>1420</v>
      </c>
    </row>
    <row r="416" spans="1:6">
      <c r="A416" s="176">
        <v>22630</v>
      </c>
      <c r="B416" s="191" t="s">
        <v>407</v>
      </c>
      <c r="C416" s="205"/>
      <c r="D416" s="205" t="s">
        <v>1042</v>
      </c>
      <c r="E416" s="246"/>
      <c r="F416" s="281"/>
    </row>
    <row r="417" spans="1:6">
      <c r="A417" s="176">
        <v>22631</v>
      </c>
      <c r="B417" s="191" t="s">
        <v>408</v>
      </c>
      <c r="C417" s="205"/>
      <c r="D417" s="205" t="s">
        <v>1042</v>
      </c>
      <c r="E417" s="246"/>
      <c r="F417" s="281"/>
    </row>
    <row r="418" spans="1:6">
      <c r="A418" s="93">
        <v>22632</v>
      </c>
      <c r="B418" s="93" t="s">
        <v>1425</v>
      </c>
      <c r="C418" s="93">
        <v>62</v>
      </c>
      <c r="D418" s="96" t="s">
        <v>1047</v>
      </c>
      <c r="E418" s="97" t="s">
        <v>1419</v>
      </c>
      <c r="F418" s="97" t="s">
        <v>1420</v>
      </c>
    </row>
    <row r="419" spans="1:6">
      <c r="A419" s="93">
        <v>22633</v>
      </c>
      <c r="B419" s="93" t="s">
        <v>986</v>
      </c>
      <c r="C419" s="93">
        <v>49</v>
      </c>
      <c r="D419" s="96" t="s">
        <v>1047</v>
      </c>
      <c r="E419" s="97" t="s">
        <v>1419</v>
      </c>
      <c r="F419" s="97" t="s">
        <v>1420</v>
      </c>
    </row>
    <row r="420" spans="1:6">
      <c r="A420" s="176">
        <v>22634</v>
      </c>
      <c r="B420" s="191" t="s">
        <v>526</v>
      </c>
      <c r="C420" s="205"/>
      <c r="D420" s="212" t="s">
        <v>1042</v>
      </c>
      <c r="E420" s="246"/>
      <c r="F420" s="281"/>
    </row>
    <row r="421" spans="1:6">
      <c r="A421" s="176">
        <v>22635</v>
      </c>
      <c r="B421" s="191" t="s">
        <v>527</v>
      </c>
      <c r="C421" s="205"/>
      <c r="D421" s="205" t="s">
        <v>1042</v>
      </c>
      <c r="E421" s="246"/>
      <c r="F421" s="281"/>
    </row>
    <row r="422" spans="1:6">
      <c r="A422" s="176">
        <v>22636</v>
      </c>
      <c r="B422" s="191" t="s">
        <v>528</v>
      </c>
      <c r="C422" s="205"/>
      <c r="D422" s="205" t="s">
        <v>1042</v>
      </c>
      <c r="E422" s="246"/>
      <c r="F422" s="281"/>
    </row>
    <row r="423" spans="1:6">
      <c r="A423" s="176">
        <v>22640</v>
      </c>
      <c r="B423" s="191" t="s">
        <v>409</v>
      </c>
      <c r="C423" s="205"/>
      <c r="D423" s="212" t="s">
        <v>1042</v>
      </c>
      <c r="E423" s="246"/>
      <c r="F423" s="281"/>
    </row>
    <row r="424" spans="1:6">
      <c r="A424" s="93">
        <v>22702</v>
      </c>
      <c r="B424" s="93" t="s">
        <v>1426</v>
      </c>
      <c r="C424" s="93">
        <v>674</v>
      </c>
      <c r="D424" s="91" t="s">
        <v>1042</v>
      </c>
      <c r="E424" s="146" t="s">
        <v>1109</v>
      </c>
      <c r="F424" s="97"/>
    </row>
    <row r="425" spans="1:6">
      <c r="A425" s="93">
        <v>22718</v>
      </c>
      <c r="B425" s="93" t="s">
        <v>1427</v>
      </c>
      <c r="C425" s="93">
        <v>88</v>
      </c>
      <c r="D425" s="91" t="s">
        <v>1042</v>
      </c>
      <c r="E425" s="146" t="s">
        <v>1109</v>
      </c>
      <c r="F425" s="97"/>
    </row>
    <row r="426" spans="1:6">
      <c r="A426" s="93">
        <v>22723</v>
      </c>
      <c r="B426" s="93" t="s">
        <v>1428</v>
      </c>
      <c r="C426" s="93">
        <v>10</v>
      </c>
      <c r="D426" s="94" t="s">
        <v>1414</v>
      </c>
      <c r="E426" s="114" t="s">
        <v>1429</v>
      </c>
      <c r="F426" s="97"/>
    </row>
    <row r="427" spans="1:6">
      <c r="A427" s="93">
        <v>22724</v>
      </c>
      <c r="B427" s="93" t="s">
        <v>1430</v>
      </c>
      <c r="C427" s="93">
        <v>8</v>
      </c>
      <c r="D427" s="94" t="s">
        <v>1414</v>
      </c>
      <c r="E427" s="114" t="s">
        <v>1429</v>
      </c>
      <c r="F427" s="97"/>
    </row>
    <row r="428" spans="1:6">
      <c r="A428" s="93">
        <v>22727</v>
      </c>
      <c r="B428" s="93" t="s">
        <v>1431</v>
      </c>
      <c r="C428" s="93">
        <v>88</v>
      </c>
      <c r="D428" s="91" t="s">
        <v>1042</v>
      </c>
      <c r="E428" s="146" t="s">
        <v>1106</v>
      </c>
      <c r="F428" s="97"/>
    </row>
    <row r="429" spans="1:6">
      <c r="A429" s="93">
        <v>22728</v>
      </c>
      <c r="B429" s="93" t="s">
        <v>1432</v>
      </c>
      <c r="C429" s="93">
        <v>91</v>
      </c>
      <c r="D429" s="109" t="s">
        <v>1414</v>
      </c>
      <c r="E429" s="109" t="s">
        <v>1429</v>
      </c>
      <c r="F429" s="97"/>
    </row>
    <row r="430" spans="1:6">
      <c r="A430" s="176">
        <v>23102</v>
      </c>
      <c r="B430" s="191" t="s">
        <v>988</v>
      </c>
      <c r="C430" s="205"/>
      <c r="D430" s="208" t="s">
        <v>1042</v>
      </c>
      <c r="E430" s="246"/>
      <c r="F430" s="281"/>
    </row>
    <row r="431" spans="1:6">
      <c r="A431" s="93">
        <v>23110</v>
      </c>
      <c r="B431" s="93" t="s">
        <v>1433</v>
      </c>
      <c r="C431" s="93">
        <v>18</v>
      </c>
      <c r="D431" s="229" t="s">
        <v>1042</v>
      </c>
      <c r="E431" s="255" t="s">
        <v>1098</v>
      </c>
      <c r="F431" s="194"/>
    </row>
    <row r="432" spans="1:6">
      <c r="A432" s="176">
        <v>23115</v>
      </c>
      <c r="B432" s="191" t="s">
        <v>246</v>
      </c>
      <c r="C432" s="205"/>
      <c r="D432" s="212" t="s">
        <v>1042</v>
      </c>
      <c r="E432" s="246"/>
      <c r="F432" s="281"/>
    </row>
    <row r="433" spans="1:6">
      <c r="A433" s="93">
        <v>23116</v>
      </c>
      <c r="B433" s="93" t="s">
        <v>1434</v>
      </c>
      <c r="C433" s="93">
        <v>13</v>
      </c>
      <c r="D433" s="140" t="s">
        <v>1042</v>
      </c>
      <c r="E433" s="255" t="s">
        <v>1098</v>
      </c>
      <c r="F433" s="194"/>
    </row>
    <row r="434" spans="1:6">
      <c r="A434" s="176">
        <v>23120</v>
      </c>
      <c r="B434" s="191" t="s">
        <v>259</v>
      </c>
      <c r="C434" s="205"/>
      <c r="D434" s="212" t="s">
        <v>1042</v>
      </c>
      <c r="E434" s="246"/>
      <c r="F434" s="281"/>
    </row>
    <row r="435" spans="1:6">
      <c r="A435" s="93">
        <v>23121</v>
      </c>
      <c r="B435" s="93" t="s">
        <v>1435</v>
      </c>
      <c r="C435" s="93">
        <v>17</v>
      </c>
      <c r="D435" s="229" t="s">
        <v>1042</v>
      </c>
      <c r="E435" s="255" t="s">
        <v>1098</v>
      </c>
      <c r="F435" s="194"/>
    </row>
    <row r="436" spans="1:6">
      <c r="A436" s="93">
        <v>23126</v>
      </c>
      <c r="B436" s="93" t="s">
        <v>1436</v>
      </c>
      <c r="C436" s="93">
        <v>189</v>
      </c>
      <c r="D436" s="240" t="s">
        <v>1042</v>
      </c>
      <c r="E436" s="255" t="s">
        <v>1098</v>
      </c>
      <c r="F436" s="194"/>
    </row>
    <row r="437" spans="1:6">
      <c r="A437" s="176">
        <v>23127</v>
      </c>
      <c r="B437" s="191" t="s">
        <v>227</v>
      </c>
      <c r="C437" s="205"/>
      <c r="D437" s="208" t="s">
        <v>1042</v>
      </c>
      <c r="E437" s="246"/>
      <c r="F437" s="281"/>
    </row>
    <row r="438" spans="1:6">
      <c r="A438" s="93">
        <v>23131</v>
      </c>
      <c r="B438" s="93" t="s">
        <v>1437</v>
      </c>
      <c r="C438" s="93">
        <v>8</v>
      </c>
      <c r="D438" s="109" t="s">
        <v>1042</v>
      </c>
      <c r="E438" s="255" t="s">
        <v>1098</v>
      </c>
      <c r="F438" s="194"/>
    </row>
    <row r="439" spans="1:6">
      <c r="A439" s="93">
        <v>23140</v>
      </c>
      <c r="B439" s="93" t="s">
        <v>989</v>
      </c>
      <c r="C439" s="93">
        <v>37</v>
      </c>
      <c r="D439" s="234" t="s">
        <v>1042</v>
      </c>
      <c r="E439" s="255" t="s">
        <v>1098</v>
      </c>
      <c r="F439" s="194"/>
    </row>
    <row r="440" spans="1:6">
      <c r="A440" s="176">
        <v>23141</v>
      </c>
      <c r="B440" s="191" t="s">
        <v>410</v>
      </c>
      <c r="C440" s="205"/>
      <c r="D440" s="212" t="s">
        <v>1042</v>
      </c>
      <c r="E440" s="246"/>
      <c r="F440" s="281"/>
    </row>
    <row r="441" spans="1:6">
      <c r="A441" s="93">
        <v>23150</v>
      </c>
      <c r="B441" s="93" t="s">
        <v>1438</v>
      </c>
      <c r="C441" s="93">
        <v>80</v>
      </c>
      <c r="D441" s="96" t="s">
        <v>1042</v>
      </c>
      <c r="E441" s="255" t="s">
        <v>1098</v>
      </c>
      <c r="F441" s="194"/>
    </row>
    <row r="442" spans="1:6">
      <c r="A442" s="93">
        <v>23152</v>
      </c>
      <c r="B442" s="93" t="s">
        <v>1439</v>
      </c>
      <c r="C442" s="93">
        <v>18</v>
      </c>
      <c r="D442" s="234" t="s">
        <v>1042</v>
      </c>
      <c r="E442" s="255" t="s">
        <v>1098</v>
      </c>
      <c r="F442" s="194"/>
    </row>
    <row r="443" spans="1:6">
      <c r="A443" s="176">
        <v>23153</v>
      </c>
      <c r="B443" s="191" t="s">
        <v>532</v>
      </c>
      <c r="C443" s="205"/>
      <c r="D443" s="212" t="s">
        <v>1042</v>
      </c>
      <c r="E443" s="246"/>
      <c r="F443" s="281"/>
    </row>
    <row r="444" spans="1:6">
      <c r="A444" s="93">
        <v>23201</v>
      </c>
      <c r="B444" s="93" t="s">
        <v>1440</v>
      </c>
      <c r="C444" s="93">
        <v>12</v>
      </c>
      <c r="D444" s="96" t="s">
        <v>1042</v>
      </c>
      <c r="E444" s="255" t="s">
        <v>1098</v>
      </c>
      <c r="F444" s="194"/>
    </row>
    <row r="445" spans="1:6">
      <c r="A445" s="93">
        <v>23214</v>
      </c>
      <c r="B445" s="93" t="s">
        <v>1441</v>
      </c>
      <c r="C445" s="93">
        <v>14</v>
      </c>
      <c r="D445" s="96" t="s">
        <v>1042</v>
      </c>
      <c r="E445" s="255" t="s">
        <v>1098</v>
      </c>
      <c r="F445" s="194"/>
    </row>
    <row r="446" spans="1:6">
      <c r="A446" s="93">
        <v>23216</v>
      </c>
      <c r="B446" s="93" t="s">
        <v>1442</v>
      </c>
      <c r="C446" s="93">
        <v>13</v>
      </c>
      <c r="D446" s="96" t="s">
        <v>1042</v>
      </c>
      <c r="E446" s="255" t="s">
        <v>1098</v>
      </c>
      <c r="F446" s="194"/>
    </row>
    <row r="447" spans="1:6">
      <c r="A447" s="93">
        <v>23241</v>
      </c>
      <c r="B447" s="93" t="s">
        <v>1443</v>
      </c>
      <c r="C447" s="93">
        <v>12</v>
      </c>
      <c r="D447" s="96" t="s">
        <v>1042</v>
      </c>
      <c r="E447" s="255" t="s">
        <v>1098</v>
      </c>
      <c r="F447" s="194"/>
    </row>
    <row r="448" spans="1:6">
      <c r="A448" s="93">
        <v>23244</v>
      </c>
      <c r="B448" s="93" t="s">
        <v>1444</v>
      </c>
      <c r="C448" s="93">
        <v>9</v>
      </c>
      <c r="D448" s="96" t="s">
        <v>1042</v>
      </c>
      <c r="E448" s="255" t="s">
        <v>1098</v>
      </c>
      <c r="F448" s="194"/>
    </row>
    <row r="449" spans="1:6">
      <c r="A449" s="93">
        <v>23246</v>
      </c>
      <c r="B449" s="93" t="s">
        <v>1445</v>
      </c>
      <c r="C449" s="93">
        <v>16</v>
      </c>
      <c r="D449" s="96" t="s">
        <v>1042</v>
      </c>
      <c r="E449" s="255" t="s">
        <v>1098</v>
      </c>
      <c r="F449" s="194"/>
    </row>
    <row r="450" spans="1:6">
      <c r="A450" s="93">
        <v>23247</v>
      </c>
      <c r="B450" s="93" t="s">
        <v>1446</v>
      </c>
      <c r="C450" s="93">
        <v>12</v>
      </c>
      <c r="D450" s="96" t="s">
        <v>1042</v>
      </c>
      <c r="E450" s="255" t="s">
        <v>1098</v>
      </c>
      <c r="F450" s="194"/>
    </row>
    <row r="451" spans="1:6">
      <c r="A451" s="93">
        <v>23303</v>
      </c>
      <c r="B451" s="93" t="s">
        <v>1447</v>
      </c>
      <c r="C451" s="93">
        <v>7</v>
      </c>
      <c r="D451" s="96" t="s">
        <v>1042</v>
      </c>
      <c r="E451" s="255" t="s">
        <v>1098</v>
      </c>
      <c r="F451" s="194"/>
    </row>
    <row r="452" spans="1:6">
      <c r="A452" s="93">
        <v>23307</v>
      </c>
      <c r="B452" s="93" t="s">
        <v>77</v>
      </c>
      <c r="C452" s="93">
        <v>13</v>
      </c>
      <c r="D452" s="96" t="s">
        <v>1042</v>
      </c>
      <c r="E452" s="255" t="s">
        <v>1098</v>
      </c>
      <c r="F452" s="194"/>
    </row>
    <row r="453" spans="1:6">
      <c r="A453" s="93">
        <v>23316</v>
      </c>
      <c r="B453" s="93" t="s">
        <v>990</v>
      </c>
      <c r="C453" s="93">
        <v>8</v>
      </c>
      <c r="D453" s="96" t="s">
        <v>1042</v>
      </c>
      <c r="E453" s="255" t="s">
        <v>1098</v>
      </c>
      <c r="F453" s="194"/>
    </row>
    <row r="454" spans="1:6">
      <c r="A454" s="93">
        <v>23322</v>
      </c>
      <c r="B454" s="93" t="s">
        <v>1448</v>
      </c>
      <c r="C454" s="93">
        <v>28</v>
      </c>
      <c r="D454" s="96" t="s">
        <v>1449</v>
      </c>
      <c r="E454" s="97" t="s">
        <v>1450</v>
      </c>
      <c r="F454" s="194"/>
    </row>
    <row r="455" spans="1:6">
      <c r="A455" s="93">
        <v>25101</v>
      </c>
      <c r="B455" s="93" t="s">
        <v>190</v>
      </c>
      <c r="C455" s="93">
        <v>585</v>
      </c>
      <c r="D455" s="96" t="s">
        <v>1047</v>
      </c>
      <c r="E455" s="109" t="s">
        <v>1451</v>
      </c>
      <c r="F455" s="109" t="s">
        <v>1452</v>
      </c>
    </row>
    <row r="456" spans="1:6">
      <c r="A456" s="93">
        <v>25102</v>
      </c>
      <c r="B456" s="93" t="s">
        <v>272</v>
      </c>
      <c r="C456" s="93">
        <v>330</v>
      </c>
      <c r="D456" s="109" t="s">
        <v>1047</v>
      </c>
      <c r="E456" s="144" t="s">
        <v>1453</v>
      </c>
      <c r="F456" s="94" t="s">
        <v>1454</v>
      </c>
    </row>
    <row r="457" spans="1:6">
      <c r="A457" s="93">
        <v>25103</v>
      </c>
      <c r="B457" s="93" t="s">
        <v>186</v>
      </c>
      <c r="C457" s="93">
        <v>215</v>
      </c>
      <c r="D457" s="96" t="s">
        <v>1047</v>
      </c>
      <c r="E457" s="109" t="s">
        <v>1453</v>
      </c>
      <c r="F457" s="94" t="s">
        <v>1455</v>
      </c>
    </row>
    <row r="458" spans="1:6">
      <c r="A458" s="93">
        <v>25113</v>
      </c>
      <c r="B458" s="93" t="s">
        <v>1456</v>
      </c>
      <c r="C458" s="93">
        <v>32</v>
      </c>
      <c r="D458" s="109" t="s">
        <v>1073</v>
      </c>
      <c r="E458" s="109" t="s">
        <v>1457</v>
      </c>
      <c r="F458" s="94" t="s">
        <v>1458</v>
      </c>
    </row>
    <row r="459" spans="1:6">
      <c r="A459" s="176">
        <v>25201</v>
      </c>
      <c r="B459" s="191" t="s">
        <v>314</v>
      </c>
      <c r="C459" s="205"/>
      <c r="D459" s="109" t="s">
        <v>1073</v>
      </c>
      <c r="E459" s="246"/>
      <c r="F459" s="280"/>
    </row>
    <row r="460" spans="1:6">
      <c r="A460" s="93">
        <v>25202</v>
      </c>
      <c r="B460" s="93" t="s">
        <v>991</v>
      </c>
      <c r="C460" s="93">
        <v>290</v>
      </c>
      <c r="D460" s="109" t="s">
        <v>1073</v>
      </c>
      <c r="E460" s="97"/>
      <c r="F460" s="149"/>
    </row>
    <row r="461" spans="1:6">
      <c r="A461" s="176">
        <v>25205</v>
      </c>
      <c r="B461" s="191" t="s">
        <v>313</v>
      </c>
      <c r="C461" s="205"/>
      <c r="D461" s="96" t="s">
        <v>1073</v>
      </c>
      <c r="E461" s="246"/>
      <c r="F461" s="280"/>
    </row>
    <row r="462" spans="1:6">
      <c r="A462" s="93">
        <v>25206</v>
      </c>
      <c r="B462" s="93" t="s">
        <v>1466</v>
      </c>
      <c r="C462" s="93">
        <v>198</v>
      </c>
      <c r="D462" s="109" t="s">
        <v>1073</v>
      </c>
      <c r="E462" s="97"/>
      <c r="F462" s="149"/>
    </row>
    <row r="463" spans="1:6" ht="31.5">
      <c r="A463" s="93">
        <v>25207</v>
      </c>
      <c r="B463" s="93" t="s">
        <v>414</v>
      </c>
      <c r="C463" s="93">
        <v>23</v>
      </c>
      <c r="D463" s="109" t="s">
        <v>1073</v>
      </c>
      <c r="E463" s="147" t="s">
        <v>1467</v>
      </c>
      <c r="F463" s="94" t="s">
        <v>1468</v>
      </c>
    </row>
    <row r="464" spans="1:6">
      <c r="A464" s="176">
        <v>25211</v>
      </c>
      <c r="B464" s="191" t="s">
        <v>315</v>
      </c>
      <c r="C464" s="205"/>
      <c r="D464" s="208" t="s">
        <v>1047</v>
      </c>
      <c r="E464" s="246"/>
      <c r="F464" s="289"/>
    </row>
    <row r="465" spans="1:6">
      <c r="A465" s="93">
        <v>25212</v>
      </c>
      <c r="B465" s="93" t="s">
        <v>1469</v>
      </c>
      <c r="C465" s="93">
        <v>286</v>
      </c>
      <c r="D465" s="109" t="s">
        <v>1047</v>
      </c>
      <c r="E465" s="109" t="s">
        <v>1470</v>
      </c>
      <c r="F465" s="97"/>
    </row>
    <row r="466" spans="1:6">
      <c r="A466" s="93">
        <v>25216</v>
      </c>
      <c r="B466" s="93" t="s">
        <v>1471</v>
      </c>
      <c r="C466" s="93">
        <v>183</v>
      </c>
      <c r="D466" s="109" t="s">
        <v>1047</v>
      </c>
      <c r="E466" s="109" t="s">
        <v>1470</v>
      </c>
      <c r="F466" s="149"/>
    </row>
    <row r="467" spans="1:6">
      <c r="A467" s="176">
        <v>25219</v>
      </c>
      <c r="B467" s="191" t="s">
        <v>232</v>
      </c>
      <c r="C467" s="205"/>
      <c r="D467" s="212" t="s">
        <v>1047</v>
      </c>
      <c r="E467" s="246"/>
      <c r="F467" s="280"/>
    </row>
    <row r="468" spans="1:6">
      <c r="A468" s="176">
        <v>25221</v>
      </c>
      <c r="B468" s="191" t="s">
        <v>312</v>
      </c>
      <c r="C468" s="205"/>
      <c r="D468" s="96" t="s">
        <v>1073</v>
      </c>
      <c r="E468" s="246"/>
      <c r="F468" s="280"/>
    </row>
    <row r="469" spans="1:6">
      <c r="A469" s="93">
        <v>25222</v>
      </c>
      <c r="B469" s="93" t="s">
        <v>1472</v>
      </c>
      <c r="C469" s="93">
        <v>285</v>
      </c>
      <c r="D469" s="109" t="s">
        <v>1073</v>
      </c>
      <c r="E469" s="97"/>
      <c r="F469" s="149"/>
    </row>
    <row r="470" spans="1:6">
      <c r="A470" s="176">
        <v>25225</v>
      </c>
      <c r="B470" s="191" t="s">
        <v>311</v>
      </c>
      <c r="C470" s="205"/>
      <c r="D470" s="109" t="s">
        <v>1073</v>
      </c>
      <c r="E470" s="246"/>
      <c r="F470" s="280"/>
    </row>
    <row r="471" spans="1:6">
      <c r="A471" s="93">
        <v>25226</v>
      </c>
      <c r="B471" s="93" t="s">
        <v>1473</v>
      </c>
      <c r="C471" s="93">
        <v>189</v>
      </c>
      <c r="D471" s="96" t="s">
        <v>1073</v>
      </c>
      <c r="E471" s="95"/>
      <c r="F471" s="95"/>
    </row>
    <row r="472" spans="1:6" ht="31.5">
      <c r="A472" s="93">
        <v>25227</v>
      </c>
      <c r="B472" s="93" t="s">
        <v>415</v>
      </c>
      <c r="C472" s="93">
        <v>22</v>
      </c>
      <c r="D472" s="96" t="s">
        <v>1073</v>
      </c>
      <c r="E472" s="147" t="s">
        <v>1467</v>
      </c>
      <c r="F472" s="109" t="s">
        <v>1474</v>
      </c>
    </row>
    <row r="473" spans="1:6">
      <c r="A473" s="176">
        <v>25231</v>
      </c>
      <c r="B473" s="191" t="s">
        <v>316</v>
      </c>
      <c r="C473" s="205"/>
      <c r="D473" s="96" t="s">
        <v>3351</v>
      </c>
      <c r="E473" s="246"/>
      <c r="F473" s="281"/>
    </row>
    <row r="474" spans="1:6">
      <c r="A474" s="93">
        <v>25232</v>
      </c>
      <c r="B474" s="93" t="s">
        <v>1475</v>
      </c>
      <c r="C474" s="93">
        <v>280</v>
      </c>
      <c r="D474" s="96" t="s">
        <v>1042</v>
      </c>
      <c r="E474" s="97"/>
      <c r="F474" s="97"/>
    </row>
    <row r="475" spans="1:6">
      <c r="A475" s="93">
        <v>25236</v>
      </c>
      <c r="B475" s="93" t="s">
        <v>1476</v>
      </c>
      <c r="C475" s="93">
        <v>191</v>
      </c>
      <c r="D475" s="96" t="s">
        <v>1042</v>
      </c>
      <c r="E475" s="97"/>
      <c r="F475" s="97"/>
    </row>
    <row r="476" spans="1:6">
      <c r="A476" s="176">
        <v>25239</v>
      </c>
      <c r="B476" s="191" t="s">
        <v>317</v>
      </c>
      <c r="C476" s="205"/>
      <c r="D476" s="212" t="s">
        <v>3352</v>
      </c>
      <c r="E476" s="246"/>
      <c r="F476" s="281"/>
    </row>
    <row r="477" spans="1:6">
      <c r="A477" s="93">
        <v>25251</v>
      </c>
      <c r="B477" s="93" t="s">
        <v>1479</v>
      </c>
      <c r="C477" s="93">
        <v>52</v>
      </c>
      <c r="D477" s="96" t="s">
        <v>1047</v>
      </c>
      <c r="E477" s="109" t="s">
        <v>1470</v>
      </c>
      <c r="F477" s="97"/>
    </row>
    <row r="478" spans="1:6">
      <c r="A478" s="176">
        <v>25254</v>
      </c>
      <c r="B478" s="191" t="s">
        <v>328</v>
      </c>
      <c r="C478" s="205"/>
      <c r="D478" s="96" t="s">
        <v>1073</v>
      </c>
      <c r="E478" s="246"/>
      <c r="F478" s="281"/>
    </row>
    <row r="479" spans="1:6">
      <c r="A479" s="93">
        <v>25256</v>
      </c>
      <c r="B479" s="93" t="s">
        <v>1480</v>
      </c>
      <c r="C479" s="93">
        <v>118</v>
      </c>
      <c r="D479" s="96" t="s">
        <v>1047</v>
      </c>
      <c r="E479" s="109" t="s">
        <v>1470</v>
      </c>
      <c r="F479" s="97"/>
    </row>
    <row r="480" spans="1:6">
      <c r="A480" s="176">
        <v>25257</v>
      </c>
      <c r="B480" s="191" t="s">
        <v>329</v>
      </c>
      <c r="C480" s="205"/>
      <c r="D480" s="212" t="s">
        <v>1047</v>
      </c>
      <c r="E480" s="246"/>
      <c r="F480" s="281"/>
    </row>
    <row r="481" spans="1:6">
      <c r="A481" s="93">
        <v>25258</v>
      </c>
      <c r="B481" s="93" t="s">
        <v>1481</v>
      </c>
      <c r="C481" s="93">
        <v>10</v>
      </c>
      <c r="D481" s="96" t="s">
        <v>1047</v>
      </c>
      <c r="E481" s="109" t="s">
        <v>1470</v>
      </c>
      <c r="F481" s="97"/>
    </row>
    <row r="482" spans="1:6">
      <c r="A482" s="93">
        <v>25259</v>
      </c>
      <c r="B482" s="93" t="s">
        <v>1482</v>
      </c>
      <c r="C482" s="93">
        <v>39</v>
      </c>
      <c r="D482" s="96" t="s">
        <v>1047</v>
      </c>
      <c r="E482" s="109" t="s">
        <v>1470</v>
      </c>
      <c r="F482" s="97"/>
    </row>
    <row r="483" spans="1:6">
      <c r="A483" s="176">
        <v>25260</v>
      </c>
      <c r="B483" s="191" t="s">
        <v>327</v>
      </c>
      <c r="C483" s="205"/>
      <c r="D483" s="212" t="s">
        <v>1047</v>
      </c>
      <c r="E483" s="246"/>
      <c r="F483" s="281"/>
    </row>
    <row r="484" spans="1:6">
      <c r="A484" s="93">
        <v>25264</v>
      </c>
      <c r="B484" s="93" t="s">
        <v>1483</v>
      </c>
      <c r="C484" s="93">
        <v>24</v>
      </c>
      <c r="D484" s="96" t="s">
        <v>1047</v>
      </c>
      <c r="E484" s="109" t="s">
        <v>1470</v>
      </c>
      <c r="F484" s="97"/>
    </row>
    <row r="485" spans="1:6">
      <c r="A485" s="176">
        <v>25311</v>
      </c>
      <c r="B485" s="191" t="s">
        <v>417</v>
      </c>
      <c r="C485" s="205"/>
      <c r="D485" s="126" t="s">
        <v>1042</v>
      </c>
      <c r="E485" s="246"/>
      <c r="F485" s="281"/>
    </row>
    <row r="486" spans="1:6">
      <c r="A486" s="93">
        <v>25313</v>
      </c>
      <c r="B486" s="93" t="s">
        <v>1486</v>
      </c>
      <c r="C486" s="93">
        <v>3</v>
      </c>
      <c r="D486" s="96" t="s">
        <v>1042</v>
      </c>
      <c r="E486" s="97"/>
      <c r="F486" s="97"/>
    </row>
    <row r="487" spans="1:6">
      <c r="A487" s="93">
        <v>25314</v>
      </c>
      <c r="B487" s="93" t="s">
        <v>1487</v>
      </c>
      <c r="C487" s="93">
        <v>70</v>
      </c>
      <c r="D487" s="96" t="s">
        <v>1042</v>
      </c>
      <c r="E487" s="149"/>
      <c r="F487" s="149"/>
    </row>
    <row r="488" spans="1:6">
      <c r="A488" s="176">
        <v>25315</v>
      </c>
      <c r="B488" s="191" t="s">
        <v>418</v>
      </c>
      <c r="C488" s="205"/>
      <c r="D488" s="212" t="s">
        <v>1047</v>
      </c>
      <c r="E488" s="176"/>
      <c r="F488" s="280"/>
    </row>
    <row r="489" spans="1:6">
      <c r="A489" s="93">
        <v>25316</v>
      </c>
      <c r="B489" s="93" t="s">
        <v>1488</v>
      </c>
      <c r="C489" s="93">
        <v>86</v>
      </c>
      <c r="D489" s="96" t="s">
        <v>1047</v>
      </c>
      <c r="E489" s="149"/>
      <c r="F489" s="149"/>
    </row>
    <row r="490" spans="1:6">
      <c r="A490" s="93">
        <v>25317</v>
      </c>
      <c r="B490" s="93" t="s">
        <v>1489</v>
      </c>
      <c r="C490" s="93">
        <v>3</v>
      </c>
      <c r="D490" s="96" t="s">
        <v>1047</v>
      </c>
      <c r="E490" s="149"/>
      <c r="F490" s="149"/>
    </row>
    <row r="491" spans="1:6">
      <c r="A491" s="93">
        <v>25318</v>
      </c>
      <c r="B491" s="93" t="s">
        <v>992</v>
      </c>
      <c r="C491" s="93">
        <v>65</v>
      </c>
      <c r="D491" s="96" t="s">
        <v>1047</v>
      </c>
      <c r="E491" s="149"/>
      <c r="F491" s="149"/>
    </row>
    <row r="492" spans="1:6">
      <c r="A492" s="93">
        <v>25333</v>
      </c>
      <c r="B492" s="93" t="s">
        <v>1495</v>
      </c>
      <c r="C492" s="93">
        <v>43</v>
      </c>
      <c r="D492" s="96" t="s">
        <v>1414</v>
      </c>
      <c r="E492" s="149"/>
      <c r="F492" s="149"/>
    </row>
    <row r="493" spans="1:6">
      <c r="A493" s="93">
        <v>25334</v>
      </c>
      <c r="B493" s="93" t="s">
        <v>1496</v>
      </c>
      <c r="C493" s="93">
        <v>82</v>
      </c>
      <c r="D493" s="96" t="s">
        <v>1042</v>
      </c>
      <c r="E493" s="149"/>
      <c r="F493" s="149"/>
    </row>
    <row r="494" spans="1:6">
      <c r="A494" s="93">
        <v>25335</v>
      </c>
      <c r="B494" s="93" t="s">
        <v>1497</v>
      </c>
      <c r="C494" s="93">
        <v>47</v>
      </c>
      <c r="D494" s="96" t="s">
        <v>1042</v>
      </c>
      <c r="E494" s="149"/>
      <c r="F494" s="149"/>
    </row>
    <row r="495" spans="1:6">
      <c r="A495" s="93">
        <v>25336</v>
      </c>
      <c r="B495" s="93" t="s">
        <v>1498</v>
      </c>
      <c r="C495" s="93">
        <v>79</v>
      </c>
      <c r="D495" s="96" t="s">
        <v>1414</v>
      </c>
      <c r="E495" s="149"/>
      <c r="F495" s="149"/>
    </row>
    <row r="496" spans="1:6">
      <c r="A496" s="176">
        <v>25339</v>
      </c>
      <c r="B496" s="191" t="s">
        <v>534</v>
      </c>
      <c r="C496" s="205"/>
      <c r="D496" s="205" t="s">
        <v>1047</v>
      </c>
      <c r="E496" s="176"/>
      <c r="F496" s="280"/>
    </row>
    <row r="497" spans="1:6">
      <c r="A497" s="176">
        <v>25340</v>
      </c>
      <c r="B497" s="191" t="s">
        <v>535</v>
      </c>
      <c r="C497" s="205"/>
      <c r="D497" s="94" t="s">
        <v>1073</v>
      </c>
      <c r="E497" s="176"/>
      <c r="F497" s="280"/>
    </row>
    <row r="498" spans="1:6">
      <c r="A498" s="93">
        <v>25341</v>
      </c>
      <c r="B498" s="93" t="s">
        <v>1499</v>
      </c>
      <c r="C498" s="93">
        <v>259</v>
      </c>
      <c r="D498" s="94" t="s">
        <v>1073</v>
      </c>
      <c r="E498" s="149"/>
      <c r="F498" s="94" t="s">
        <v>1500</v>
      </c>
    </row>
    <row r="499" spans="1:6">
      <c r="A499" s="93">
        <v>25404</v>
      </c>
      <c r="B499" s="93" t="s">
        <v>994</v>
      </c>
      <c r="C499" s="93">
        <v>34</v>
      </c>
      <c r="D499" s="94" t="s">
        <v>1047</v>
      </c>
      <c r="E499" s="94" t="s">
        <v>1501</v>
      </c>
      <c r="F499" s="149"/>
    </row>
    <row r="500" spans="1:6">
      <c r="A500" s="93">
        <v>25406</v>
      </c>
      <c r="B500" s="93" t="s">
        <v>995</v>
      </c>
      <c r="C500" s="93">
        <v>6</v>
      </c>
      <c r="D500" s="94" t="s">
        <v>1047</v>
      </c>
      <c r="E500" s="94" t="s">
        <v>1501</v>
      </c>
      <c r="F500" s="149"/>
    </row>
    <row r="501" spans="1:6">
      <c r="A501" s="93">
        <v>25420</v>
      </c>
      <c r="B501" s="93" t="s">
        <v>1502</v>
      </c>
      <c r="C501" s="93">
        <v>31</v>
      </c>
      <c r="D501" s="94" t="s">
        <v>1047</v>
      </c>
      <c r="E501" s="94" t="s">
        <v>1503</v>
      </c>
      <c r="F501" s="149"/>
    </row>
    <row r="502" spans="1:6">
      <c r="A502" s="93">
        <v>25448</v>
      </c>
      <c r="B502" s="93" t="s">
        <v>1504</v>
      </c>
      <c r="C502" s="93">
        <v>25</v>
      </c>
      <c r="D502" s="94" t="s">
        <v>1042</v>
      </c>
      <c r="E502" s="94" t="s">
        <v>1503</v>
      </c>
      <c r="F502" s="149"/>
    </row>
    <row r="503" spans="1:6">
      <c r="A503" s="93">
        <v>25456</v>
      </c>
      <c r="B503" s="93" t="s">
        <v>1515</v>
      </c>
      <c r="C503" s="93">
        <v>283</v>
      </c>
      <c r="D503" s="94" t="s">
        <v>1042</v>
      </c>
      <c r="E503" s="94" t="s">
        <v>1512</v>
      </c>
      <c r="F503" s="149"/>
    </row>
    <row r="504" spans="1:6">
      <c r="A504" s="93">
        <v>25458</v>
      </c>
      <c r="B504" s="93" t="s">
        <v>1516</v>
      </c>
      <c r="C504" s="93">
        <v>46</v>
      </c>
      <c r="D504" s="96" t="s">
        <v>1047</v>
      </c>
      <c r="E504" s="94" t="s">
        <v>1501</v>
      </c>
      <c r="F504" s="149"/>
    </row>
    <row r="505" spans="1:6">
      <c r="A505" s="93">
        <v>26101</v>
      </c>
      <c r="B505" s="93" t="s">
        <v>191</v>
      </c>
      <c r="C505" s="93">
        <v>1204</v>
      </c>
      <c r="D505" s="94" t="s">
        <v>1073</v>
      </c>
      <c r="E505" s="94" t="s">
        <v>1519</v>
      </c>
      <c r="F505" s="93"/>
    </row>
    <row r="506" spans="1:6">
      <c r="A506" s="93">
        <v>26113</v>
      </c>
      <c r="B506" s="93" t="s">
        <v>1521</v>
      </c>
      <c r="C506" s="93">
        <v>13</v>
      </c>
      <c r="D506" s="96" t="s">
        <v>1047</v>
      </c>
      <c r="E506" s="149" t="s">
        <v>1522</v>
      </c>
      <c r="F506" s="93"/>
    </row>
    <row r="507" spans="1:6">
      <c r="A507" s="93">
        <v>26118</v>
      </c>
      <c r="B507" s="93" t="s">
        <v>1523</v>
      </c>
      <c r="C507" s="93">
        <v>48</v>
      </c>
      <c r="D507" s="94" t="s">
        <v>1042</v>
      </c>
      <c r="E507" s="149" t="s">
        <v>1524</v>
      </c>
      <c r="F507" s="93"/>
    </row>
    <row r="508" spans="1:6">
      <c r="A508" s="93">
        <v>26121</v>
      </c>
      <c r="B508" s="93" t="s">
        <v>1525</v>
      </c>
      <c r="C508" s="93">
        <v>36</v>
      </c>
      <c r="D508" s="96" t="s">
        <v>1073</v>
      </c>
      <c r="E508" s="149" t="s">
        <v>1519</v>
      </c>
      <c r="F508" s="93"/>
    </row>
    <row r="509" spans="1:6">
      <c r="A509" s="93">
        <v>26130</v>
      </c>
      <c r="B509" s="93" t="s">
        <v>1526</v>
      </c>
      <c r="C509" s="93">
        <v>47</v>
      </c>
      <c r="D509" s="96" t="s">
        <v>1073</v>
      </c>
      <c r="E509" s="149" t="s">
        <v>1519</v>
      </c>
      <c r="F509" s="93"/>
    </row>
    <row r="510" spans="1:6">
      <c r="A510" s="93">
        <v>26141</v>
      </c>
      <c r="B510" s="93" t="s">
        <v>1527</v>
      </c>
      <c r="C510" s="93">
        <v>13</v>
      </c>
      <c r="D510" s="94" t="s">
        <v>1414</v>
      </c>
      <c r="E510" s="149"/>
      <c r="F510" s="93"/>
    </row>
    <row r="511" spans="1:6">
      <c r="A511" s="93">
        <v>26143</v>
      </c>
      <c r="B511" s="93" t="s">
        <v>1528</v>
      </c>
      <c r="C511" s="93">
        <v>53</v>
      </c>
      <c r="D511" s="96" t="s">
        <v>1073</v>
      </c>
      <c r="E511" s="94" t="s">
        <v>1519</v>
      </c>
      <c r="F511" s="93"/>
    </row>
    <row r="512" spans="1:6">
      <c r="A512" s="93">
        <v>26144</v>
      </c>
      <c r="B512" s="93" t="s">
        <v>1529</v>
      </c>
      <c r="C512" s="93">
        <v>55</v>
      </c>
      <c r="D512" s="94" t="s">
        <v>1042</v>
      </c>
      <c r="E512" s="149" t="s">
        <v>1524</v>
      </c>
      <c r="F512" s="288" t="s">
        <v>1530</v>
      </c>
    </row>
    <row r="513" spans="1:6">
      <c r="A513" s="93">
        <v>26147</v>
      </c>
      <c r="B513" s="93" t="s">
        <v>1531</v>
      </c>
      <c r="C513" s="93">
        <v>55</v>
      </c>
      <c r="D513" s="96" t="s">
        <v>1532</v>
      </c>
      <c r="E513" s="149" t="s">
        <v>1533</v>
      </c>
      <c r="F513" s="288" t="s">
        <v>1534</v>
      </c>
    </row>
    <row r="514" spans="1:6">
      <c r="A514" s="93">
        <v>26148</v>
      </c>
      <c r="B514" s="93" t="s">
        <v>1535</v>
      </c>
      <c r="C514" s="93">
        <v>60</v>
      </c>
      <c r="D514" s="94" t="s">
        <v>1073</v>
      </c>
      <c r="E514" s="149" t="s">
        <v>1536</v>
      </c>
      <c r="F514" s="93"/>
    </row>
    <row r="515" spans="1:6">
      <c r="A515" s="93">
        <v>26149</v>
      </c>
      <c r="B515" s="93" t="s">
        <v>1537</v>
      </c>
      <c r="C515" s="93">
        <v>48</v>
      </c>
      <c r="D515" s="94" t="s">
        <v>1073</v>
      </c>
      <c r="E515" s="149" t="s">
        <v>1149</v>
      </c>
      <c r="F515" s="93"/>
    </row>
    <row r="516" spans="1:6">
      <c r="A516" s="93">
        <v>26151</v>
      </c>
      <c r="B516" s="93" t="s">
        <v>1538</v>
      </c>
      <c r="C516" s="93">
        <v>56</v>
      </c>
      <c r="D516" s="94" t="s">
        <v>1073</v>
      </c>
      <c r="E516" s="149" t="s">
        <v>1519</v>
      </c>
      <c r="F516" s="93"/>
    </row>
    <row r="517" spans="1:6">
      <c r="A517" s="93">
        <v>26154</v>
      </c>
      <c r="B517" s="93" t="s">
        <v>1539</v>
      </c>
      <c r="C517" s="93">
        <v>20</v>
      </c>
      <c r="D517" s="94" t="s">
        <v>1042</v>
      </c>
      <c r="E517" s="149" t="s">
        <v>1524</v>
      </c>
      <c r="F517" s="93"/>
    </row>
    <row r="518" spans="1:6">
      <c r="A518" s="93">
        <v>26161</v>
      </c>
      <c r="B518" s="93" t="s">
        <v>1540</v>
      </c>
      <c r="C518" s="93">
        <v>116</v>
      </c>
      <c r="D518" s="96" t="s">
        <v>1047</v>
      </c>
      <c r="E518" s="149" t="s">
        <v>1522</v>
      </c>
      <c r="F518" s="93"/>
    </row>
    <row r="519" spans="1:6">
      <c r="A519" s="93">
        <v>26201</v>
      </c>
      <c r="B519" s="93" t="s">
        <v>539</v>
      </c>
      <c r="C519" s="93">
        <v>12</v>
      </c>
      <c r="D519" s="96" t="s">
        <v>1073</v>
      </c>
      <c r="E519" s="136" t="s">
        <v>1541</v>
      </c>
      <c r="F519" s="136" t="s">
        <v>1542</v>
      </c>
    </row>
    <row r="520" spans="1:6">
      <c r="A520" s="93">
        <v>26206</v>
      </c>
      <c r="B520" s="93" t="s">
        <v>49</v>
      </c>
      <c r="C520" s="93">
        <v>52</v>
      </c>
      <c r="D520" s="94" t="s">
        <v>1073</v>
      </c>
      <c r="E520" s="136" t="s">
        <v>1543</v>
      </c>
      <c r="F520" s="136" t="s">
        <v>1544</v>
      </c>
    </row>
    <row r="521" spans="1:6">
      <c r="A521" s="176">
        <v>26208</v>
      </c>
      <c r="B521" s="191" t="s">
        <v>3349</v>
      </c>
      <c r="C521" s="205"/>
      <c r="D521" s="205" t="s">
        <v>1042</v>
      </c>
      <c r="E521" s="176"/>
      <c r="F521" s="280"/>
    </row>
    <row r="522" spans="1:6">
      <c r="A522" s="93">
        <v>26210</v>
      </c>
      <c r="B522" s="93" t="s">
        <v>223</v>
      </c>
      <c r="C522" s="93">
        <v>120</v>
      </c>
      <c r="D522" s="96" t="s">
        <v>1073</v>
      </c>
      <c r="E522" s="136" t="s">
        <v>1543</v>
      </c>
      <c r="F522" s="136" t="s">
        <v>1545</v>
      </c>
    </row>
    <row r="523" spans="1:6">
      <c r="A523" s="176">
        <v>26216</v>
      </c>
      <c r="B523" s="191" t="s">
        <v>207</v>
      </c>
      <c r="C523" s="205"/>
      <c r="D523" s="205" t="s">
        <v>1042</v>
      </c>
      <c r="E523" s="176"/>
      <c r="F523" s="280"/>
    </row>
    <row r="524" spans="1:6">
      <c r="A524" s="93">
        <v>26221</v>
      </c>
      <c r="B524" s="93" t="s">
        <v>1546</v>
      </c>
      <c r="C524" s="93">
        <v>9</v>
      </c>
      <c r="D524" s="136" t="s">
        <v>1042</v>
      </c>
      <c r="E524" s="136" t="s">
        <v>1109</v>
      </c>
      <c r="F524" s="136" t="s">
        <v>1547</v>
      </c>
    </row>
    <row r="525" spans="1:6">
      <c r="A525" s="93">
        <v>26222</v>
      </c>
      <c r="B525" s="93" t="s">
        <v>1548</v>
      </c>
      <c r="C525" s="93">
        <v>9</v>
      </c>
      <c r="D525" s="136" t="s">
        <v>1042</v>
      </c>
      <c r="E525" s="136" t="s">
        <v>1549</v>
      </c>
      <c r="F525" s="135"/>
    </row>
    <row r="526" spans="1:6">
      <c r="A526" s="93">
        <v>26235</v>
      </c>
      <c r="B526" s="93" t="s">
        <v>1550</v>
      </c>
      <c r="C526" s="93">
        <v>8</v>
      </c>
      <c r="D526" s="96" t="s">
        <v>1073</v>
      </c>
      <c r="E526" s="136" t="s">
        <v>1109</v>
      </c>
      <c r="F526" s="136" t="s">
        <v>1551</v>
      </c>
    </row>
    <row r="527" spans="1:6">
      <c r="A527" s="93">
        <v>26242</v>
      </c>
      <c r="B527" s="93" t="s">
        <v>1552</v>
      </c>
      <c r="C527" s="93">
        <v>10</v>
      </c>
      <c r="D527" s="96" t="s">
        <v>1073</v>
      </c>
      <c r="E527" s="136" t="s">
        <v>1541</v>
      </c>
      <c r="F527" s="136" t="s">
        <v>1553</v>
      </c>
    </row>
    <row r="528" spans="1:6">
      <c r="A528" s="93">
        <v>26245</v>
      </c>
      <c r="B528" s="93" t="s">
        <v>1554</v>
      </c>
      <c r="C528" s="93">
        <v>10</v>
      </c>
      <c r="D528" s="96" t="s">
        <v>1073</v>
      </c>
      <c r="E528" s="136" t="s">
        <v>1541</v>
      </c>
      <c r="F528" s="136" t="s">
        <v>1555</v>
      </c>
    </row>
    <row r="529" spans="1:6">
      <c r="A529" s="93">
        <v>26246</v>
      </c>
      <c r="B529" s="93" t="s">
        <v>998</v>
      </c>
      <c r="C529" s="93">
        <v>27</v>
      </c>
      <c r="D529" s="94" t="s">
        <v>1073</v>
      </c>
      <c r="E529" s="136" t="s">
        <v>1541</v>
      </c>
      <c r="F529" s="136" t="s">
        <v>1547</v>
      </c>
    </row>
    <row r="530" spans="1:6">
      <c r="A530" s="93">
        <v>26248</v>
      </c>
      <c r="B530" s="93" t="s">
        <v>999</v>
      </c>
      <c r="C530" s="93">
        <v>65</v>
      </c>
      <c r="D530" s="113" t="s">
        <v>1042</v>
      </c>
      <c r="E530" s="136" t="s">
        <v>1556</v>
      </c>
      <c r="F530" s="136" t="s">
        <v>1557</v>
      </c>
    </row>
    <row r="531" spans="1:6">
      <c r="A531" s="93">
        <v>26249</v>
      </c>
      <c r="B531" s="93" t="s">
        <v>1558</v>
      </c>
      <c r="C531" s="93">
        <v>6</v>
      </c>
      <c r="D531" s="113" t="s">
        <v>1047</v>
      </c>
      <c r="E531" s="136" t="s">
        <v>1559</v>
      </c>
      <c r="F531" s="136" t="s">
        <v>1560</v>
      </c>
    </row>
    <row r="532" spans="1:6">
      <c r="A532" s="93">
        <v>26251</v>
      </c>
      <c r="B532" s="93" t="s">
        <v>1000</v>
      </c>
      <c r="C532" s="93">
        <v>14</v>
      </c>
      <c r="D532" s="136" t="s">
        <v>1047</v>
      </c>
      <c r="E532" s="136" t="s">
        <v>1559</v>
      </c>
      <c r="F532" s="136" t="s">
        <v>1561</v>
      </c>
    </row>
    <row r="533" spans="1:6">
      <c r="A533" s="176">
        <v>26252</v>
      </c>
      <c r="B533" s="191" t="s">
        <v>540</v>
      </c>
      <c r="C533" s="205"/>
      <c r="D533" s="205" t="s">
        <v>1042</v>
      </c>
      <c r="E533" s="176"/>
      <c r="F533" s="280"/>
    </row>
    <row r="534" spans="1:6">
      <c r="A534" s="93">
        <v>26253</v>
      </c>
      <c r="B534" s="93" t="s">
        <v>1562</v>
      </c>
      <c r="C534" s="93">
        <v>6</v>
      </c>
      <c r="D534" s="136" t="s">
        <v>1042</v>
      </c>
      <c r="E534" s="136" t="s">
        <v>1109</v>
      </c>
      <c r="F534" s="136" t="s">
        <v>1563</v>
      </c>
    </row>
    <row r="535" spans="1:6">
      <c r="A535" s="176">
        <v>26254</v>
      </c>
      <c r="B535" s="191" t="s">
        <v>428</v>
      </c>
      <c r="C535" s="205"/>
      <c r="D535" s="238" t="s">
        <v>1047</v>
      </c>
      <c r="E535" s="176"/>
      <c r="F535" s="280"/>
    </row>
    <row r="536" spans="1:6">
      <c r="A536" s="176">
        <v>26255</v>
      </c>
      <c r="B536" s="191" t="s">
        <v>429</v>
      </c>
      <c r="C536" s="205"/>
      <c r="D536" s="205" t="s">
        <v>1042</v>
      </c>
      <c r="E536" s="176"/>
      <c r="F536" s="280"/>
    </row>
    <row r="537" spans="1:6">
      <c r="A537" s="93">
        <v>26256</v>
      </c>
      <c r="B537" s="93" t="s">
        <v>1564</v>
      </c>
      <c r="C537" s="93">
        <v>8</v>
      </c>
      <c r="D537" s="136" t="s">
        <v>1565</v>
      </c>
      <c r="E537" s="136" t="s">
        <v>1566</v>
      </c>
      <c r="F537" s="136" t="s">
        <v>1534</v>
      </c>
    </row>
    <row r="538" spans="1:6">
      <c r="A538" s="93">
        <v>26257</v>
      </c>
      <c r="B538" s="93" t="s">
        <v>1567</v>
      </c>
      <c r="C538" s="93">
        <v>9</v>
      </c>
      <c r="D538" s="136" t="s">
        <v>1047</v>
      </c>
      <c r="E538" s="136" t="s">
        <v>1559</v>
      </c>
      <c r="F538" s="136" t="s">
        <v>1568</v>
      </c>
    </row>
    <row r="539" spans="1:6">
      <c r="A539" s="44">
        <v>26258</v>
      </c>
      <c r="B539" s="45" t="s">
        <v>541</v>
      </c>
      <c r="D539" s="205" t="s">
        <v>1042</v>
      </c>
    </row>
    <row r="540" spans="1:6">
      <c r="A540" s="44">
        <v>26260</v>
      </c>
      <c r="B540" s="45" t="s">
        <v>542</v>
      </c>
      <c r="D540" s="205" t="s">
        <v>1042</v>
      </c>
    </row>
    <row r="541" spans="1:6">
      <c r="A541" s="44">
        <v>26261</v>
      </c>
      <c r="B541" s="45" t="s">
        <v>543</v>
      </c>
      <c r="D541" s="238" t="s">
        <v>1047</v>
      </c>
    </row>
    <row r="542" spans="1:6">
      <c r="A542" s="180">
        <v>26264</v>
      </c>
      <c r="B542" s="180" t="s">
        <v>1569</v>
      </c>
      <c r="C542" s="186">
        <v>120</v>
      </c>
      <c r="D542" s="113" t="s">
        <v>1047</v>
      </c>
      <c r="E542" s="225" t="s">
        <v>1559</v>
      </c>
      <c r="F542" s="225" t="s">
        <v>1570</v>
      </c>
    </row>
    <row r="543" spans="1:6">
      <c r="A543" s="44">
        <v>26265</v>
      </c>
      <c r="B543" s="45" t="s">
        <v>1001</v>
      </c>
      <c r="D543" s="49" t="s">
        <v>1042</v>
      </c>
    </row>
    <row r="544" spans="1:6">
      <c r="A544" s="180">
        <v>27101</v>
      </c>
      <c r="B544" s="180" t="s">
        <v>1571</v>
      </c>
      <c r="C544" s="186">
        <v>170</v>
      </c>
      <c r="D544" s="126" t="s">
        <v>1572</v>
      </c>
      <c r="E544" s="186" t="s">
        <v>1573</v>
      </c>
      <c r="F544" s="186"/>
    </row>
    <row r="545" spans="1:6">
      <c r="A545" s="180">
        <v>27102</v>
      </c>
      <c r="B545" s="180" t="s">
        <v>1574</v>
      </c>
      <c r="C545" s="186">
        <v>89</v>
      </c>
      <c r="D545" s="209" t="s">
        <v>1572</v>
      </c>
      <c r="E545" s="186" t="s">
        <v>1573</v>
      </c>
      <c r="F545" s="186"/>
    </row>
    <row r="546" spans="1:6">
      <c r="A546" s="180">
        <v>27103</v>
      </c>
      <c r="B546" s="180" t="s">
        <v>1575</v>
      </c>
      <c r="C546" s="186">
        <v>50</v>
      </c>
      <c r="D546" s="126" t="s">
        <v>1572</v>
      </c>
      <c r="E546" s="186" t="s">
        <v>1573</v>
      </c>
      <c r="F546" s="186"/>
    </row>
    <row r="547" spans="1:6">
      <c r="A547" s="180">
        <v>27201</v>
      </c>
      <c r="B547" s="180" t="s">
        <v>1576</v>
      </c>
      <c r="C547" s="186">
        <v>1114</v>
      </c>
      <c r="D547" s="209" t="s">
        <v>1572</v>
      </c>
      <c r="E547" s="186" t="s">
        <v>1573</v>
      </c>
      <c r="F547" s="186"/>
    </row>
    <row r="548" spans="1:6">
      <c r="A548" s="180">
        <v>27202</v>
      </c>
      <c r="B548" s="180" t="s">
        <v>1577</v>
      </c>
      <c r="C548" s="186">
        <v>1073</v>
      </c>
      <c r="D548" s="209" t="s">
        <v>1572</v>
      </c>
      <c r="E548" s="186" t="s">
        <v>1573</v>
      </c>
      <c r="F548" s="186"/>
    </row>
    <row r="549" spans="1:6">
      <c r="A549" s="180">
        <v>27203</v>
      </c>
      <c r="B549" s="180" t="s">
        <v>1578</v>
      </c>
      <c r="C549" s="186">
        <v>711</v>
      </c>
      <c r="D549" s="126" t="s">
        <v>1572</v>
      </c>
      <c r="E549" s="186" t="s">
        <v>1573</v>
      </c>
      <c r="F549" s="186"/>
    </row>
    <row r="550" spans="1:6">
      <c r="A550" s="180">
        <v>27204</v>
      </c>
      <c r="B550" s="180" t="s">
        <v>1579</v>
      </c>
      <c r="C550" s="186">
        <v>930</v>
      </c>
      <c r="D550" s="209" t="s">
        <v>1572</v>
      </c>
      <c r="E550" s="186" t="s">
        <v>1573</v>
      </c>
      <c r="F550" s="186"/>
    </row>
    <row r="551" spans="1:6">
      <c r="A551" s="177">
        <v>28103</v>
      </c>
      <c r="B551" s="177" t="s">
        <v>544</v>
      </c>
      <c r="C551" s="206">
        <v>597</v>
      </c>
      <c r="D551" s="96" t="s">
        <v>1073</v>
      </c>
      <c r="E551" s="244" t="s">
        <v>1580</v>
      </c>
      <c r="F551" s="245" t="s">
        <v>1581</v>
      </c>
    </row>
    <row r="552" spans="1:6">
      <c r="A552" s="177">
        <v>28106</v>
      </c>
      <c r="B552" s="177" t="s">
        <v>1584</v>
      </c>
      <c r="C552" s="206">
        <v>198</v>
      </c>
      <c r="D552" s="113" t="s">
        <v>1042</v>
      </c>
      <c r="E552" s="244" t="s">
        <v>1585</v>
      </c>
      <c r="F552" s="245" t="s">
        <v>1581</v>
      </c>
    </row>
    <row r="553" spans="1:6">
      <c r="A553" s="177">
        <v>28108</v>
      </c>
      <c r="B553" s="177" t="s">
        <v>19</v>
      </c>
      <c r="C553" s="206">
        <v>29</v>
      </c>
      <c r="D553" s="136" t="s">
        <v>1042</v>
      </c>
      <c r="E553" s="244" t="s">
        <v>1586</v>
      </c>
      <c r="F553" s="245" t="s">
        <v>1581</v>
      </c>
    </row>
    <row r="554" spans="1:6">
      <c r="A554" s="177">
        <v>28110</v>
      </c>
      <c r="B554" s="177" t="s">
        <v>1003</v>
      </c>
      <c r="C554" s="206">
        <v>224</v>
      </c>
      <c r="D554" s="225" t="s">
        <v>1042</v>
      </c>
      <c r="E554" s="244" t="s">
        <v>1109</v>
      </c>
      <c r="F554" s="245" t="s">
        <v>1581</v>
      </c>
    </row>
    <row r="555" spans="1:6">
      <c r="A555" s="44">
        <v>28111</v>
      </c>
      <c r="B555" s="45" t="s">
        <v>230</v>
      </c>
      <c r="D555" s="205" t="s">
        <v>1042</v>
      </c>
    </row>
    <row r="556" spans="1:6">
      <c r="A556" s="177">
        <v>28113</v>
      </c>
      <c r="B556" s="177" t="s">
        <v>225</v>
      </c>
      <c r="C556" s="206">
        <v>14</v>
      </c>
      <c r="D556" s="113" t="s">
        <v>1042</v>
      </c>
      <c r="E556" s="244" t="s">
        <v>1109</v>
      </c>
      <c r="F556" s="245" t="s">
        <v>1581</v>
      </c>
    </row>
    <row r="557" spans="1:6">
      <c r="A557" s="44">
        <v>28114</v>
      </c>
      <c r="B557" s="45" t="s">
        <v>224</v>
      </c>
      <c r="D557" s="205" t="s">
        <v>1042</v>
      </c>
    </row>
    <row r="558" spans="1:6">
      <c r="A558" s="177">
        <v>28119</v>
      </c>
      <c r="B558" s="177" t="s">
        <v>430</v>
      </c>
      <c r="C558" s="206">
        <v>372</v>
      </c>
      <c r="D558" s="113" t="s">
        <v>1042</v>
      </c>
      <c r="E558" s="244" t="s">
        <v>1109</v>
      </c>
      <c r="F558" s="245" t="s">
        <v>1581</v>
      </c>
    </row>
    <row r="559" spans="1:6">
      <c r="A559" s="177">
        <v>28120</v>
      </c>
      <c r="B559" s="177" t="s">
        <v>1003</v>
      </c>
      <c r="C559" s="206">
        <v>27</v>
      </c>
      <c r="D559" s="113" t="s">
        <v>1042</v>
      </c>
      <c r="E559" s="244" t="s">
        <v>1109</v>
      </c>
      <c r="F559" s="245" t="s">
        <v>1581</v>
      </c>
    </row>
    <row r="560" spans="1:6">
      <c r="A560" s="177">
        <v>28127</v>
      </c>
      <c r="B560" s="177" t="s">
        <v>1587</v>
      </c>
      <c r="C560" s="206">
        <v>8</v>
      </c>
      <c r="D560" s="136" t="s">
        <v>1042</v>
      </c>
      <c r="E560" s="244" t="s">
        <v>1109</v>
      </c>
      <c r="F560" s="245" t="s">
        <v>1581</v>
      </c>
    </row>
    <row r="561" spans="1:6">
      <c r="A561" s="177">
        <v>28129</v>
      </c>
      <c r="B561" s="177" t="s">
        <v>1588</v>
      </c>
      <c r="C561" s="206">
        <v>168</v>
      </c>
      <c r="D561" s="136" t="s">
        <v>1042</v>
      </c>
      <c r="E561" s="244" t="s">
        <v>1109</v>
      </c>
      <c r="F561" s="245" t="s">
        <v>1581</v>
      </c>
    </row>
    <row r="562" spans="1:6">
      <c r="A562" s="177">
        <v>28201</v>
      </c>
      <c r="B562" s="177" t="s">
        <v>1589</v>
      </c>
      <c r="C562" s="206">
        <v>354</v>
      </c>
      <c r="D562" s="94" t="s">
        <v>1073</v>
      </c>
      <c r="E562" s="245" t="s">
        <v>1109</v>
      </c>
      <c r="F562" s="245" t="s">
        <v>1581</v>
      </c>
    </row>
    <row r="563" spans="1:6">
      <c r="A563" s="177">
        <v>28203</v>
      </c>
      <c r="B563" s="177" t="s">
        <v>1590</v>
      </c>
      <c r="C563" s="206">
        <v>98</v>
      </c>
      <c r="D563" s="139" t="s">
        <v>1042</v>
      </c>
      <c r="E563" s="245" t="s">
        <v>1109</v>
      </c>
      <c r="F563" s="245" t="s">
        <v>1581</v>
      </c>
    </row>
    <row r="564" spans="1:6">
      <c r="A564" s="44">
        <v>28204</v>
      </c>
      <c r="B564" s="45" t="s">
        <v>54</v>
      </c>
      <c r="D564" s="125" t="s">
        <v>1042</v>
      </c>
    </row>
    <row r="565" spans="1:6">
      <c r="A565" s="177">
        <v>28205</v>
      </c>
      <c r="B565" s="177" t="s">
        <v>30</v>
      </c>
      <c r="C565" s="206">
        <v>91</v>
      </c>
      <c r="D565" s="94" t="s">
        <v>1073</v>
      </c>
      <c r="E565" s="245" t="s">
        <v>1109</v>
      </c>
      <c r="F565" s="245" t="s">
        <v>1581</v>
      </c>
    </row>
    <row r="566" spans="1:6">
      <c r="A566" s="177">
        <v>28206</v>
      </c>
      <c r="B566" s="177" t="s">
        <v>1591</v>
      </c>
      <c r="C566" s="206">
        <v>97</v>
      </c>
      <c r="D566" s="139" t="s">
        <v>1042</v>
      </c>
      <c r="E566" s="245" t="s">
        <v>1109</v>
      </c>
      <c r="F566" s="245" t="s">
        <v>1581</v>
      </c>
    </row>
    <row r="567" spans="1:6">
      <c r="A567" s="44">
        <v>28208</v>
      </c>
      <c r="B567" s="45" t="s">
        <v>1004</v>
      </c>
      <c r="D567" s="94" t="s">
        <v>1073</v>
      </c>
    </row>
    <row r="568" spans="1:6">
      <c r="A568" s="177">
        <v>28209</v>
      </c>
      <c r="B568" s="177" t="s">
        <v>1592</v>
      </c>
      <c r="C568" s="206">
        <v>153</v>
      </c>
      <c r="D568" s="94" t="s">
        <v>1073</v>
      </c>
      <c r="E568" s="245" t="s">
        <v>1109</v>
      </c>
      <c r="F568" s="245" t="s">
        <v>1581</v>
      </c>
    </row>
    <row r="569" spans="1:6">
      <c r="A569" s="44">
        <v>28210</v>
      </c>
      <c r="B569" s="45" t="s">
        <v>12</v>
      </c>
      <c r="D569" s="94" t="s">
        <v>1073</v>
      </c>
    </row>
    <row r="570" spans="1:6">
      <c r="A570" s="177">
        <v>28212</v>
      </c>
      <c r="B570" s="177" t="s">
        <v>1593</v>
      </c>
      <c r="C570" s="206">
        <v>95</v>
      </c>
      <c r="D570" s="94" t="s">
        <v>1073</v>
      </c>
      <c r="E570" s="245" t="s">
        <v>1109</v>
      </c>
      <c r="F570" s="245" t="s">
        <v>1581</v>
      </c>
    </row>
    <row r="571" spans="1:6">
      <c r="A571" s="177">
        <v>28213</v>
      </c>
      <c r="B571" s="177" t="s">
        <v>257</v>
      </c>
      <c r="C571" s="206">
        <v>8</v>
      </c>
      <c r="D571" s="139" t="s">
        <v>1042</v>
      </c>
      <c r="E571" s="245" t="s">
        <v>1109</v>
      </c>
      <c r="F571" s="245" t="s">
        <v>1581</v>
      </c>
    </row>
    <row r="572" spans="1:6">
      <c r="A572" s="177">
        <v>28214</v>
      </c>
      <c r="B572" s="177" t="s">
        <v>36</v>
      </c>
      <c r="C572" s="206">
        <v>298</v>
      </c>
      <c r="D572" s="214" t="s">
        <v>1073</v>
      </c>
      <c r="E572" s="245" t="s">
        <v>1109</v>
      </c>
      <c r="F572" s="245" t="s">
        <v>1581</v>
      </c>
    </row>
    <row r="573" spans="1:6">
      <c r="A573" s="177">
        <v>28215</v>
      </c>
      <c r="B573" s="177" t="s">
        <v>36</v>
      </c>
      <c r="C573" s="206">
        <v>308</v>
      </c>
      <c r="D573" s="214" t="s">
        <v>1073</v>
      </c>
      <c r="E573" s="245" t="s">
        <v>1109</v>
      </c>
      <c r="F573" s="245" t="s">
        <v>1581</v>
      </c>
    </row>
    <row r="574" spans="1:6">
      <c r="A574" s="177">
        <v>28217</v>
      </c>
      <c r="B574" s="177" t="s">
        <v>54</v>
      </c>
      <c r="C574" s="206">
        <v>103</v>
      </c>
      <c r="D574" s="140" t="s">
        <v>1042</v>
      </c>
      <c r="E574" s="245" t="s">
        <v>1109</v>
      </c>
      <c r="F574" s="245" t="s">
        <v>1581</v>
      </c>
    </row>
    <row r="575" spans="1:6">
      <c r="A575" s="177">
        <v>28221</v>
      </c>
      <c r="B575" s="177" t="s">
        <v>998</v>
      </c>
      <c r="C575" s="206">
        <v>165</v>
      </c>
      <c r="D575" s="217" t="s">
        <v>1042</v>
      </c>
      <c r="E575" s="245" t="s">
        <v>1109</v>
      </c>
      <c r="F575" s="245" t="s">
        <v>1581</v>
      </c>
    </row>
    <row r="576" spans="1:6">
      <c r="A576" s="177">
        <v>28223</v>
      </c>
      <c r="B576" s="177" t="s">
        <v>1596</v>
      </c>
      <c r="C576" s="206">
        <v>5</v>
      </c>
      <c r="D576" s="217" t="s">
        <v>1042</v>
      </c>
      <c r="E576" s="245" t="s">
        <v>1109</v>
      </c>
      <c r="F576" s="245" t="s">
        <v>1581</v>
      </c>
    </row>
    <row r="577" spans="1:6">
      <c r="A577" s="44">
        <v>28224</v>
      </c>
      <c r="B577" s="45" t="s">
        <v>257</v>
      </c>
      <c r="D577" s="125" t="s">
        <v>1042</v>
      </c>
    </row>
    <row r="578" spans="1:6">
      <c r="A578" s="44">
        <v>28225</v>
      </c>
      <c r="B578" s="45" t="s">
        <v>545</v>
      </c>
      <c r="D578" s="94" t="s">
        <v>1073</v>
      </c>
    </row>
    <row r="579" spans="1:6">
      <c r="A579" s="177">
        <v>28237</v>
      </c>
      <c r="B579" s="177" t="s">
        <v>1597</v>
      </c>
      <c r="C579" s="206">
        <v>152</v>
      </c>
      <c r="D579" s="214" t="s">
        <v>1073</v>
      </c>
      <c r="E579" s="245" t="s">
        <v>1109</v>
      </c>
      <c r="F579" s="245" t="s">
        <v>1581</v>
      </c>
    </row>
    <row r="580" spans="1:6">
      <c r="A580" s="44">
        <v>28238</v>
      </c>
      <c r="B580" s="45" t="s">
        <v>220</v>
      </c>
      <c r="D580" s="126" t="s">
        <v>1042</v>
      </c>
    </row>
    <row r="581" spans="1:6">
      <c r="A581" s="44">
        <v>28239</v>
      </c>
      <c r="B581" s="45" t="s">
        <v>1005</v>
      </c>
      <c r="D581" s="126" t="s">
        <v>1042</v>
      </c>
    </row>
    <row r="582" spans="1:6">
      <c r="A582" s="177">
        <v>28240</v>
      </c>
      <c r="B582" s="177" t="s">
        <v>1600</v>
      </c>
      <c r="C582" s="206">
        <v>5</v>
      </c>
      <c r="D582" s="140" t="s">
        <v>1042</v>
      </c>
      <c r="E582" s="245" t="s">
        <v>1109</v>
      </c>
      <c r="F582" s="245" t="s">
        <v>1581</v>
      </c>
    </row>
    <row r="583" spans="1:6">
      <c r="A583" s="177">
        <v>28251</v>
      </c>
      <c r="B583" s="177" t="s">
        <v>1004</v>
      </c>
      <c r="C583" s="206">
        <v>33</v>
      </c>
      <c r="D583" s="96" t="s">
        <v>1073</v>
      </c>
      <c r="E583" s="245" t="s">
        <v>1109</v>
      </c>
      <c r="F583" s="245" t="s">
        <v>1581</v>
      </c>
    </row>
    <row r="584" spans="1:6">
      <c r="A584" s="177">
        <v>28252</v>
      </c>
      <c r="B584" s="177" t="s">
        <v>1601</v>
      </c>
      <c r="C584" s="206">
        <v>47</v>
      </c>
      <c r="D584" s="140" t="s">
        <v>1042</v>
      </c>
      <c r="E584" s="245" t="s">
        <v>1109</v>
      </c>
      <c r="F584" s="245" t="s">
        <v>1581</v>
      </c>
    </row>
    <row r="585" spans="1:6">
      <c r="A585" s="178">
        <v>28301</v>
      </c>
      <c r="B585" s="192" t="s">
        <v>14</v>
      </c>
      <c r="C585" s="207">
        <v>32</v>
      </c>
      <c r="D585" s="125" t="s">
        <v>1042</v>
      </c>
      <c r="E585" s="247" t="s">
        <v>1109</v>
      </c>
      <c r="F585" s="207" t="s">
        <v>1581</v>
      </c>
    </row>
    <row r="586" spans="1:6">
      <c r="A586" s="44">
        <v>28301</v>
      </c>
      <c r="B586" s="45" t="s">
        <v>14</v>
      </c>
      <c r="D586" s="205" t="s">
        <v>1073</v>
      </c>
    </row>
    <row r="587" spans="1:6">
      <c r="A587" s="178">
        <v>28302</v>
      </c>
      <c r="B587" s="200" t="s">
        <v>37</v>
      </c>
      <c r="C587" s="207">
        <v>58</v>
      </c>
      <c r="D587" s="125" t="s">
        <v>1042</v>
      </c>
      <c r="E587" s="247" t="s">
        <v>1109</v>
      </c>
      <c r="F587" s="207" t="s">
        <v>1581</v>
      </c>
    </row>
    <row r="588" spans="1:6">
      <c r="A588" s="44">
        <v>28302</v>
      </c>
      <c r="B588" s="45" t="s">
        <v>37</v>
      </c>
      <c r="D588" s="205" t="s">
        <v>1042</v>
      </c>
    </row>
    <row r="589" spans="1:6">
      <c r="A589" s="44">
        <v>28304</v>
      </c>
      <c r="B589" s="45" t="s">
        <v>252</v>
      </c>
      <c r="D589" s="205" t="s">
        <v>1073</v>
      </c>
    </row>
    <row r="590" spans="1:6">
      <c r="A590" s="178">
        <v>28307</v>
      </c>
      <c r="B590" s="192" t="s">
        <v>29</v>
      </c>
      <c r="C590" s="207">
        <v>464</v>
      </c>
      <c r="D590" s="94" t="s">
        <v>1073</v>
      </c>
      <c r="E590" s="247" t="s">
        <v>1580</v>
      </c>
      <c r="F590" s="282" t="s">
        <v>1602</v>
      </c>
    </row>
    <row r="591" spans="1:6">
      <c r="A591" s="44">
        <v>28307</v>
      </c>
      <c r="B591" s="45" t="s">
        <v>29</v>
      </c>
      <c r="D591" s="205" t="s">
        <v>1073</v>
      </c>
    </row>
    <row r="592" spans="1:6">
      <c r="A592" s="178">
        <v>28309</v>
      </c>
      <c r="B592" s="192" t="s">
        <v>1603</v>
      </c>
      <c r="C592" s="207">
        <v>378</v>
      </c>
      <c r="D592" s="94" t="s">
        <v>1073</v>
      </c>
      <c r="E592" s="263" t="s">
        <v>1580</v>
      </c>
      <c r="F592" s="282" t="s">
        <v>1604</v>
      </c>
    </row>
    <row r="593" spans="1:6">
      <c r="A593" s="44">
        <v>28309</v>
      </c>
      <c r="B593" s="45" t="s">
        <v>1603</v>
      </c>
      <c r="D593" s="205" t="s">
        <v>1073</v>
      </c>
    </row>
    <row r="594" spans="1:6">
      <c r="A594" s="178">
        <v>28311</v>
      </c>
      <c r="B594" s="200" t="s">
        <v>546</v>
      </c>
      <c r="C594" s="207">
        <v>193</v>
      </c>
      <c r="D594" s="94" t="s">
        <v>1073</v>
      </c>
      <c r="E594" s="263" t="s">
        <v>1605</v>
      </c>
      <c r="F594" s="207" t="s">
        <v>1581</v>
      </c>
    </row>
    <row r="595" spans="1:6">
      <c r="A595" s="44">
        <v>28311</v>
      </c>
      <c r="B595" s="45" t="s">
        <v>546</v>
      </c>
      <c r="D595" s="205" t="s">
        <v>1073</v>
      </c>
    </row>
    <row r="596" spans="1:6">
      <c r="A596" s="178">
        <v>28312</v>
      </c>
      <c r="B596" s="192" t="s">
        <v>1606</v>
      </c>
      <c r="C596" s="207">
        <v>207</v>
      </c>
      <c r="D596" s="125" t="s">
        <v>1607</v>
      </c>
      <c r="E596" s="247" t="s">
        <v>1608</v>
      </c>
      <c r="F596" s="207" t="s">
        <v>1581</v>
      </c>
    </row>
    <row r="597" spans="1:6">
      <c r="A597" s="44">
        <v>28312</v>
      </c>
      <c r="B597" s="45" t="s">
        <v>1606</v>
      </c>
      <c r="D597" s="205" t="s">
        <v>1607</v>
      </c>
    </row>
    <row r="598" spans="1:6">
      <c r="A598" s="44">
        <v>28313</v>
      </c>
      <c r="B598" s="45" t="s">
        <v>547</v>
      </c>
      <c r="D598" s="205" t="s">
        <v>3356</v>
      </c>
    </row>
    <row r="599" spans="1:6">
      <c r="A599" s="178">
        <v>28314</v>
      </c>
      <c r="B599" s="200" t="s">
        <v>1609</v>
      </c>
      <c r="C599" s="207">
        <v>53</v>
      </c>
      <c r="D599" s="94" t="s">
        <v>1073</v>
      </c>
      <c r="E599" s="257" t="s">
        <v>1109</v>
      </c>
      <c r="F599" s="207" t="s">
        <v>1581</v>
      </c>
    </row>
    <row r="600" spans="1:6">
      <c r="A600" s="44">
        <v>28314</v>
      </c>
      <c r="B600" s="45" t="s">
        <v>1609</v>
      </c>
      <c r="D600" s="49" t="s">
        <v>1073</v>
      </c>
    </row>
    <row r="601" spans="1:6">
      <c r="A601" s="178">
        <v>28315</v>
      </c>
      <c r="B601" s="200" t="s">
        <v>548</v>
      </c>
      <c r="C601" s="207">
        <v>22</v>
      </c>
      <c r="D601" s="214" t="s">
        <v>1073</v>
      </c>
      <c r="E601" s="247" t="s">
        <v>1580</v>
      </c>
      <c r="F601" s="207" t="s">
        <v>1581</v>
      </c>
    </row>
    <row r="602" spans="1:6">
      <c r="A602" s="44">
        <v>28315</v>
      </c>
      <c r="B602" s="45" t="s">
        <v>548</v>
      </c>
      <c r="D602" s="49" t="s">
        <v>1073</v>
      </c>
    </row>
    <row r="603" spans="1:6">
      <c r="A603" s="44">
        <v>28319</v>
      </c>
      <c r="B603" s="45" t="s">
        <v>549</v>
      </c>
      <c r="D603" s="49" t="s">
        <v>1042</v>
      </c>
    </row>
    <row r="604" spans="1:6">
      <c r="A604" s="44">
        <v>28327</v>
      </c>
      <c r="B604" s="45" t="s">
        <v>431</v>
      </c>
      <c r="D604" s="49" t="s">
        <v>1073</v>
      </c>
    </row>
    <row r="605" spans="1:6">
      <c r="A605" s="178">
        <v>28340</v>
      </c>
      <c r="B605" s="192" t="s">
        <v>550</v>
      </c>
      <c r="C605" s="207">
        <v>8</v>
      </c>
      <c r="D605" s="209" t="s">
        <v>1157</v>
      </c>
      <c r="E605" s="247" t="s">
        <v>1106</v>
      </c>
      <c r="F605" s="207" t="s">
        <v>1581</v>
      </c>
    </row>
    <row r="606" spans="1:6">
      <c r="A606" s="44">
        <v>28340</v>
      </c>
      <c r="B606" s="45" t="s">
        <v>550</v>
      </c>
      <c r="D606" s="49" t="s">
        <v>3357</v>
      </c>
    </row>
    <row r="607" spans="1:6">
      <c r="A607" s="44">
        <v>28342</v>
      </c>
      <c r="B607" s="45" t="s">
        <v>432</v>
      </c>
      <c r="D607" s="49" t="s">
        <v>1073</v>
      </c>
    </row>
    <row r="608" spans="1:6">
      <c r="A608" s="44">
        <v>28343</v>
      </c>
      <c r="B608" s="45" t="s">
        <v>37</v>
      </c>
      <c r="D608" s="49" t="s">
        <v>1042</v>
      </c>
    </row>
    <row r="609" spans="1:6">
      <c r="A609" s="180">
        <v>29101</v>
      </c>
      <c r="B609" s="180" t="s">
        <v>176</v>
      </c>
      <c r="C609" s="186">
        <v>1223</v>
      </c>
      <c r="D609" s="209" t="s">
        <v>1042</v>
      </c>
      <c r="E609" s="257" t="s">
        <v>1109</v>
      </c>
      <c r="F609" s="186"/>
    </row>
    <row r="610" spans="1:6">
      <c r="A610" s="180">
        <v>29102</v>
      </c>
      <c r="B610" s="180" t="s">
        <v>78</v>
      </c>
      <c r="C610" s="186">
        <v>755</v>
      </c>
      <c r="D610" s="209" t="s">
        <v>1042</v>
      </c>
      <c r="E610" s="257" t="s">
        <v>1109</v>
      </c>
      <c r="F610" s="186"/>
    </row>
    <row r="611" spans="1:6">
      <c r="A611" s="180">
        <v>30101</v>
      </c>
      <c r="B611" s="180" t="s">
        <v>551</v>
      </c>
      <c r="C611" s="186">
        <v>209</v>
      </c>
      <c r="D611" s="209" t="s">
        <v>1042</v>
      </c>
      <c r="E611" s="257" t="s">
        <v>1109</v>
      </c>
      <c r="F611" s="186"/>
    </row>
    <row r="612" spans="1:6">
      <c r="A612" s="180" t="s">
        <v>1045</v>
      </c>
      <c r="B612" s="180" t="s">
        <v>229</v>
      </c>
      <c r="C612" s="186">
        <v>23</v>
      </c>
      <c r="D612" s="216" t="s">
        <v>1042</v>
      </c>
      <c r="E612" s="254" t="s">
        <v>1044</v>
      </c>
      <c r="F612" s="186"/>
    </row>
    <row r="613" spans="1:6">
      <c r="A613" s="180" t="s">
        <v>1049</v>
      </c>
      <c r="B613" s="180" t="s">
        <v>1046</v>
      </c>
      <c r="C613" s="186">
        <v>17</v>
      </c>
      <c r="D613" s="216" t="s">
        <v>1047</v>
      </c>
      <c r="E613" s="254" t="s">
        <v>1048</v>
      </c>
      <c r="F613" s="186"/>
    </row>
    <row r="614" spans="1:6">
      <c r="A614" s="180" t="s">
        <v>1050</v>
      </c>
      <c r="B614" s="180" t="s">
        <v>1051</v>
      </c>
      <c r="C614" s="186">
        <v>21</v>
      </c>
      <c r="D614" s="216" t="s">
        <v>1042</v>
      </c>
      <c r="E614" s="254" t="s">
        <v>1044</v>
      </c>
      <c r="F614" s="186"/>
    </row>
    <row r="615" spans="1:6" ht="16.5" thickBot="1">
      <c r="A615" s="180" t="s">
        <v>1053</v>
      </c>
      <c r="B615" s="180" t="s">
        <v>326</v>
      </c>
      <c r="C615" s="186">
        <v>17</v>
      </c>
      <c r="D615" s="216" t="s">
        <v>1042</v>
      </c>
      <c r="E615" s="254" t="s">
        <v>1044</v>
      </c>
      <c r="F615" s="186"/>
    </row>
    <row r="616" spans="1:6" ht="16.5" thickBot="1">
      <c r="A616" s="180" t="s">
        <v>1054</v>
      </c>
      <c r="B616" s="180" t="s">
        <v>927</v>
      </c>
      <c r="C616" s="186">
        <v>17</v>
      </c>
      <c r="D616" s="242" t="s">
        <v>1042</v>
      </c>
      <c r="E616" s="254" t="s">
        <v>1044</v>
      </c>
      <c r="F616" s="186"/>
    </row>
    <row r="617" spans="1:6" ht="16.5" thickBot="1">
      <c r="A617" s="180" t="s">
        <v>1062</v>
      </c>
      <c r="B617" s="180" t="s">
        <v>22</v>
      </c>
      <c r="C617" s="186">
        <v>17</v>
      </c>
      <c r="D617" s="216" t="s">
        <v>1047</v>
      </c>
      <c r="E617" s="254" t="s">
        <v>1048</v>
      </c>
      <c r="F617" s="186"/>
    </row>
    <row r="618" spans="1:6" ht="16.5" thickBot="1">
      <c r="A618" s="180" t="s">
        <v>1064</v>
      </c>
      <c r="B618" s="180" t="s">
        <v>1063</v>
      </c>
      <c r="C618" s="186">
        <v>18</v>
      </c>
      <c r="D618" s="241" t="s">
        <v>1047</v>
      </c>
      <c r="E618" s="254" t="s">
        <v>1048</v>
      </c>
      <c r="F618" s="186"/>
    </row>
    <row r="619" spans="1:6">
      <c r="A619" s="180" t="s">
        <v>1065</v>
      </c>
      <c r="B619" s="180" t="s">
        <v>325</v>
      </c>
      <c r="C619" s="186">
        <v>15</v>
      </c>
      <c r="D619" s="216" t="s">
        <v>1047</v>
      </c>
      <c r="E619" s="254" t="s">
        <v>1048</v>
      </c>
      <c r="F619" s="186"/>
    </row>
    <row r="620" spans="1:6">
      <c r="A620" s="180" t="s">
        <v>1067</v>
      </c>
      <c r="B620" s="180" t="s">
        <v>1066</v>
      </c>
      <c r="C620" s="186">
        <v>17</v>
      </c>
      <c r="D620" s="216" t="s">
        <v>1047</v>
      </c>
      <c r="E620" s="254" t="s">
        <v>1048</v>
      </c>
      <c r="F620" s="186"/>
    </row>
    <row r="621" spans="1:6">
      <c r="A621" s="180" t="s">
        <v>1069</v>
      </c>
      <c r="B621" s="180" t="s">
        <v>1070</v>
      </c>
      <c r="C621" s="186">
        <v>23</v>
      </c>
      <c r="D621" s="214" t="s">
        <v>1042</v>
      </c>
      <c r="E621" s="245" t="s">
        <v>1071</v>
      </c>
      <c r="F621" s="186"/>
    </row>
    <row r="622" spans="1:6">
      <c r="A622" s="180" t="s">
        <v>1072</v>
      </c>
      <c r="B622" s="180" t="s">
        <v>52</v>
      </c>
      <c r="C622" s="186">
        <v>478</v>
      </c>
      <c r="D622" s="214" t="s">
        <v>1042</v>
      </c>
      <c r="E622" s="245" t="s">
        <v>1068</v>
      </c>
      <c r="F622" s="186"/>
    </row>
    <row r="623" spans="1:6">
      <c r="A623" s="180" t="s">
        <v>1075</v>
      </c>
      <c r="B623" s="180" t="s">
        <v>161</v>
      </c>
      <c r="C623" s="186">
        <v>17</v>
      </c>
      <c r="D623" s="214" t="s">
        <v>1047</v>
      </c>
      <c r="E623" s="245" t="s">
        <v>1076</v>
      </c>
      <c r="F623" s="186"/>
    </row>
    <row r="624" spans="1:6" ht="16.5" thickBot="1">
      <c r="A624" s="180" t="s">
        <v>1091</v>
      </c>
      <c r="B624" s="180" t="s">
        <v>38</v>
      </c>
      <c r="C624" s="186">
        <v>17</v>
      </c>
      <c r="D624" s="214" t="s">
        <v>1042</v>
      </c>
      <c r="E624" s="245" t="s">
        <v>1083</v>
      </c>
      <c r="F624" s="186"/>
    </row>
    <row r="625" spans="1:6" ht="16.5" thickBot="1">
      <c r="A625" s="180" t="s">
        <v>1103</v>
      </c>
      <c r="B625" s="180" t="s">
        <v>174</v>
      </c>
      <c r="C625" s="186">
        <v>22</v>
      </c>
      <c r="D625" s="239" t="s">
        <v>1042</v>
      </c>
      <c r="E625" s="277" t="s">
        <v>1083</v>
      </c>
      <c r="F625" s="186"/>
    </row>
    <row r="626" spans="1:6">
      <c r="A626" s="180" t="s">
        <v>1136</v>
      </c>
      <c r="B626" s="180" t="s">
        <v>936</v>
      </c>
      <c r="C626" s="186">
        <v>29</v>
      </c>
      <c r="D626" s="235" t="s">
        <v>1042</v>
      </c>
      <c r="E626" s="186" t="s">
        <v>1135</v>
      </c>
      <c r="F626" s="186"/>
    </row>
    <row r="627" spans="1:6">
      <c r="A627" s="180" t="s">
        <v>1165</v>
      </c>
      <c r="B627" s="180" t="s">
        <v>940</v>
      </c>
      <c r="C627" s="186">
        <v>22</v>
      </c>
      <c r="D627" s="220" t="s">
        <v>1073</v>
      </c>
      <c r="E627" s="220" t="s">
        <v>1164</v>
      </c>
      <c r="F627" s="245"/>
    </row>
    <row r="628" spans="1:6">
      <c r="A628" s="180" t="s">
        <v>1167</v>
      </c>
      <c r="B628" s="180" t="s">
        <v>1131</v>
      </c>
      <c r="C628" s="186">
        <v>26</v>
      </c>
      <c r="D628" s="236" t="s">
        <v>1042</v>
      </c>
      <c r="E628" s="236" t="s">
        <v>1166</v>
      </c>
      <c r="F628" s="245"/>
    </row>
    <row r="629" spans="1:6">
      <c r="A629" s="174" t="s">
        <v>3358</v>
      </c>
      <c r="B629" s="175" t="s">
        <v>162</v>
      </c>
      <c r="D629" s="222" t="s">
        <v>1042</v>
      </c>
    </row>
    <row r="630" spans="1:6">
      <c r="A630" s="174" t="s">
        <v>3359</v>
      </c>
      <c r="B630" s="175" t="s">
        <v>481</v>
      </c>
      <c r="D630" s="226" t="s">
        <v>1042</v>
      </c>
    </row>
    <row r="631" spans="1:6">
      <c r="A631" s="174" t="s">
        <v>3360</v>
      </c>
      <c r="B631" s="175" t="s">
        <v>369</v>
      </c>
      <c r="D631" s="222" t="s">
        <v>1042</v>
      </c>
    </row>
    <row r="632" spans="1:6">
      <c r="A632" s="180" t="s">
        <v>1170</v>
      </c>
      <c r="B632" s="180" t="s">
        <v>1171</v>
      </c>
      <c r="C632" s="186">
        <v>21</v>
      </c>
      <c r="D632" s="225" t="s">
        <v>1042</v>
      </c>
      <c r="E632" s="225" t="s">
        <v>1169</v>
      </c>
      <c r="F632" s="245"/>
    </row>
    <row r="633" spans="1:6">
      <c r="A633" s="174" t="s">
        <v>3361</v>
      </c>
      <c r="B633" s="175" t="s">
        <v>273</v>
      </c>
      <c r="D633" s="222" t="s">
        <v>1042</v>
      </c>
    </row>
    <row r="634" spans="1:6">
      <c r="A634" s="180" t="s">
        <v>1173</v>
      </c>
      <c r="B634" s="180" t="s">
        <v>941</v>
      </c>
      <c r="C634" s="186">
        <v>18</v>
      </c>
      <c r="D634" s="225" t="s">
        <v>1042</v>
      </c>
      <c r="E634" s="225" t="s">
        <v>1169</v>
      </c>
      <c r="F634" s="245"/>
    </row>
    <row r="635" spans="1:6">
      <c r="A635" s="180" t="s">
        <v>1176</v>
      </c>
      <c r="B635" s="180" t="s">
        <v>1174</v>
      </c>
      <c r="C635" s="186">
        <v>18</v>
      </c>
      <c r="D635" s="236" t="s">
        <v>1042</v>
      </c>
      <c r="E635" s="236" t="s">
        <v>1166</v>
      </c>
      <c r="F635" s="245"/>
    </row>
    <row r="636" spans="1:6">
      <c r="A636" s="174" t="s">
        <v>3362</v>
      </c>
      <c r="B636" s="175" t="s">
        <v>482</v>
      </c>
      <c r="D636" s="222" t="s">
        <v>1042</v>
      </c>
    </row>
    <row r="637" spans="1:6">
      <c r="A637" s="174" t="s">
        <v>3363</v>
      </c>
      <c r="B637" s="175" t="s">
        <v>3364</v>
      </c>
      <c r="D637" s="222" t="s">
        <v>1042</v>
      </c>
    </row>
    <row r="638" spans="1:6">
      <c r="A638" s="174" t="s">
        <v>3365</v>
      </c>
      <c r="B638" s="175" t="s">
        <v>483</v>
      </c>
      <c r="D638" s="222" t="s">
        <v>1042</v>
      </c>
    </row>
    <row r="639" spans="1:6">
      <c r="A639" s="174" t="s">
        <v>3366</v>
      </c>
      <c r="B639" s="175" t="s">
        <v>308</v>
      </c>
      <c r="D639" s="222" t="s">
        <v>1073</v>
      </c>
    </row>
    <row r="640" spans="1:6">
      <c r="A640" s="180" t="s">
        <v>1184</v>
      </c>
      <c r="B640" s="180" t="s">
        <v>942</v>
      </c>
      <c r="C640" s="186">
        <v>26</v>
      </c>
      <c r="D640" s="213" t="s">
        <v>1047</v>
      </c>
      <c r="E640" s="213" t="s">
        <v>1106</v>
      </c>
      <c r="F640" s="267"/>
    </row>
    <row r="641" spans="1:6">
      <c r="A641" s="180" t="s">
        <v>1185</v>
      </c>
      <c r="B641" s="180" t="s">
        <v>943</v>
      </c>
      <c r="C641" s="186">
        <v>20</v>
      </c>
      <c r="D641" s="213" t="s">
        <v>1047</v>
      </c>
      <c r="E641" s="267" t="s">
        <v>1186</v>
      </c>
      <c r="F641" s="267"/>
    </row>
    <row r="642" spans="1:6">
      <c r="A642" s="180" t="s">
        <v>1192</v>
      </c>
      <c r="B642" s="180" t="s">
        <v>945</v>
      </c>
      <c r="C642" s="186">
        <v>35</v>
      </c>
      <c r="D642" s="214" t="s">
        <v>1042</v>
      </c>
      <c r="E642" s="245" t="s">
        <v>1191</v>
      </c>
      <c r="F642" s="186"/>
    </row>
    <row r="643" spans="1:6">
      <c r="A643" s="182" t="s">
        <v>1200</v>
      </c>
      <c r="B643" s="196" t="s">
        <v>48</v>
      </c>
      <c r="C643" s="185">
        <v>101</v>
      </c>
      <c r="D643" s="199" t="s">
        <v>1073</v>
      </c>
      <c r="E643" s="199" t="s">
        <v>1201</v>
      </c>
      <c r="F643" s="186"/>
    </row>
    <row r="644" spans="1:6">
      <c r="A644" s="182" t="s">
        <v>1202</v>
      </c>
      <c r="B644" s="196" t="s">
        <v>48</v>
      </c>
      <c r="C644" s="185">
        <v>315</v>
      </c>
      <c r="D644" s="199" t="s">
        <v>1073</v>
      </c>
      <c r="E644" s="199" t="s">
        <v>1201</v>
      </c>
      <c r="F644" s="186"/>
    </row>
    <row r="645" spans="1:6">
      <c r="A645" s="182" t="s">
        <v>1204</v>
      </c>
      <c r="B645" s="196" t="s">
        <v>31</v>
      </c>
      <c r="C645" s="185">
        <v>207</v>
      </c>
      <c r="D645" s="199" t="s">
        <v>1073</v>
      </c>
      <c r="E645" s="275"/>
      <c r="F645" s="186"/>
    </row>
    <row r="646" spans="1:6">
      <c r="A646" s="182" t="s">
        <v>1205</v>
      </c>
      <c r="B646" s="196" t="s">
        <v>231</v>
      </c>
      <c r="C646" s="185">
        <v>17</v>
      </c>
      <c r="D646" s="199" t="s">
        <v>1073</v>
      </c>
      <c r="E646" s="199" t="s">
        <v>1201</v>
      </c>
      <c r="F646" s="186"/>
    </row>
    <row r="647" spans="1:6">
      <c r="A647" s="182" t="s">
        <v>1215</v>
      </c>
      <c r="B647" s="196" t="s">
        <v>9</v>
      </c>
      <c r="C647" s="185">
        <v>97</v>
      </c>
      <c r="D647" s="199" t="s">
        <v>1073</v>
      </c>
      <c r="E647" s="199" t="s">
        <v>1149</v>
      </c>
      <c r="F647" s="186"/>
    </row>
    <row r="648" spans="1:6">
      <c r="A648" s="182" t="s">
        <v>1216</v>
      </c>
      <c r="B648" s="196" t="s">
        <v>1217</v>
      </c>
      <c r="C648" s="185">
        <v>45</v>
      </c>
      <c r="D648" s="199" t="s">
        <v>1042</v>
      </c>
      <c r="E648" s="199" t="s">
        <v>1109</v>
      </c>
      <c r="F648" s="186"/>
    </row>
    <row r="649" spans="1:6">
      <c r="A649" s="182" t="s">
        <v>1221</v>
      </c>
      <c r="B649" s="196" t="s">
        <v>1220</v>
      </c>
      <c r="C649" s="185">
        <v>79</v>
      </c>
      <c r="D649" s="199" t="s">
        <v>1073</v>
      </c>
      <c r="E649" s="199" t="s">
        <v>1109</v>
      </c>
      <c r="F649" s="186"/>
    </row>
    <row r="650" spans="1:6">
      <c r="A650" s="182" t="s">
        <v>1222</v>
      </c>
      <c r="B650" s="196" t="s">
        <v>1220</v>
      </c>
      <c r="C650" s="185">
        <v>12</v>
      </c>
      <c r="D650" s="199" t="s">
        <v>1073</v>
      </c>
      <c r="E650" s="199" t="s">
        <v>1109</v>
      </c>
      <c r="F650" s="186"/>
    </row>
    <row r="651" spans="1:6">
      <c r="A651" s="182" t="s">
        <v>1224</v>
      </c>
      <c r="B651" s="196" t="s">
        <v>1223</v>
      </c>
      <c r="C651" s="185">
        <v>64</v>
      </c>
      <c r="D651" s="199" t="s">
        <v>1073</v>
      </c>
      <c r="E651" s="199" t="s">
        <v>1109</v>
      </c>
      <c r="F651" s="186"/>
    </row>
    <row r="652" spans="1:6">
      <c r="A652" s="182" t="s">
        <v>1226</v>
      </c>
      <c r="B652" s="196" t="s">
        <v>377</v>
      </c>
      <c r="C652" s="185">
        <v>63</v>
      </c>
      <c r="D652" s="199" t="s">
        <v>1042</v>
      </c>
      <c r="E652" s="199" t="s">
        <v>1225</v>
      </c>
      <c r="F652" s="186"/>
    </row>
    <row r="653" spans="1:6">
      <c r="A653" s="182" t="s">
        <v>1229</v>
      </c>
      <c r="B653" s="196" t="s">
        <v>27</v>
      </c>
      <c r="C653" s="185">
        <v>9</v>
      </c>
      <c r="D653" s="199" t="s">
        <v>1073</v>
      </c>
      <c r="E653" s="199" t="s">
        <v>1230</v>
      </c>
      <c r="F653" s="186"/>
    </row>
    <row r="654" spans="1:6">
      <c r="A654" s="182" t="s">
        <v>1231</v>
      </c>
      <c r="B654" s="196" t="s">
        <v>32</v>
      </c>
      <c r="C654" s="185">
        <v>137</v>
      </c>
      <c r="D654" s="199" t="s">
        <v>1073</v>
      </c>
      <c r="E654" s="199" t="s">
        <v>1228</v>
      </c>
      <c r="F654" s="186"/>
    </row>
    <row r="655" spans="1:6">
      <c r="A655" s="182" t="s">
        <v>1233</v>
      </c>
      <c r="B655" s="196" t="s">
        <v>18</v>
      </c>
      <c r="C655" s="185">
        <v>101</v>
      </c>
      <c r="D655" s="199" t="s">
        <v>1073</v>
      </c>
      <c r="E655" s="199" t="s">
        <v>1232</v>
      </c>
      <c r="F655" s="186"/>
    </row>
    <row r="656" spans="1:6">
      <c r="A656" s="182" t="s">
        <v>1234</v>
      </c>
      <c r="B656" s="196" t="s">
        <v>1235</v>
      </c>
      <c r="C656" s="185">
        <v>77</v>
      </c>
      <c r="D656" s="199" t="s">
        <v>1073</v>
      </c>
      <c r="E656" s="199" t="s">
        <v>1236</v>
      </c>
      <c r="F656" s="186"/>
    </row>
    <row r="657" spans="1:6">
      <c r="A657" s="182" t="s">
        <v>1237</v>
      </c>
      <c r="B657" s="196" t="s">
        <v>28</v>
      </c>
      <c r="C657" s="185">
        <v>105</v>
      </c>
      <c r="D657" s="199" t="s">
        <v>1073</v>
      </c>
      <c r="E657" s="199" t="s">
        <v>1232</v>
      </c>
      <c r="F657" s="186"/>
    </row>
    <row r="658" spans="1:6">
      <c r="A658" s="189" t="s">
        <v>1238</v>
      </c>
      <c r="B658" s="203" t="s">
        <v>1239</v>
      </c>
      <c r="C658" s="190">
        <v>97</v>
      </c>
      <c r="D658" s="199" t="s">
        <v>1073</v>
      </c>
      <c r="E658" s="204" t="s">
        <v>1228</v>
      </c>
      <c r="F658" s="186"/>
    </row>
    <row r="659" spans="1:6">
      <c r="A659" s="190" t="s">
        <v>1240</v>
      </c>
      <c r="B659" s="204" t="s">
        <v>974</v>
      </c>
      <c r="C659" s="190">
        <v>174</v>
      </c>
      <c r="D659" s="199" t="s">
        <v>1073</v>
      </c>
      <c r="E659" s="204" t="s">
        <v>1228</v>
      </c>
      <c r="F659" s="186"/>
    </row>
    <row r="660" spans="1:6">
      <c r="A660" s="185" t="s">
        <v>1242</v>
      </c>
      <c r="B660" s="199" t="s">
        <v>1241</v>
      </c>
      <c r="C660" s="185">
        <v>143</v>
      </c>
      <c r="D660" s="199" t="s">
        <v>1073</v>
      </c>
      <c r="E660" s="199" t="s">
        <v>1236</v>
      </c>
      <c r="F660" s="186"/>
    </row>
    <row r="661" spans="1:6">
      <c r="A661" s="185" t="s">
        <v>1244</v>
      </c>
      <c r="B661" s="199" t="s">
        <v>1245</v>
      </c>
      <c r="C661" s="185">
        <v>103</v>
      </c>
      <c r="D661" s="199" t="s">
        <v>1073</v>
      </c>
      <c r="E661" s="199" t="s">
        <v>1228</v>
      </c>
      <c r="F661" s="186"/>
    </row>
    <row r="662" spans="1:6">
      <c r="A662" s="185" t="s">
        <v>434</v>
      </c>
      <c r="B662" s="199" t="s">
        <v>218</v>
      </c>
      <c r="C662" s="185">
        <v>131</v>
      </c>
      <c r="D662" s="199" t="s">
        <v>1073</v>
      </c>
      <c r="E662" s="199" t="s">
        <v>1228</v>
      </c>
      <c r="F662" s="186"/>
    </row>
    <row r="663" spans="1:6">
      <c r="A663" s="185" t="s">
        <v>1246</v>
      </c>
      <c r="B663" s="199" t="s">
        <v>218</v>
      </c>
      <c r="C663" s="185">
        <v>99</v>
      </c>
      <c r="D663" s="199" t="s">
        <v>1073</v>
      </c>
      <c r="E663" s="199" t="s">
        <v>1228</v>
      </c>
      <c r="F663" s="186"/>
    </row>
    <row r="664" spans="1:6">
      <c r="A664" s="185" t="s">
        <v>1247</v>
      </c>
      <c r="B664" s="199" t="s">
        <v>1248</v>
      </c>
      <c r="C664" s="185">
        <v>9</v>
      </c>
      <c r="D664" s="199" t="s">
        <v>1073</v>
      </c>
      <c r="E664" s="199" t="s">
        <v>1249</v>
      </c>
      <c r="F664" s="186"/>
    </row>
    <row r="665" spans="1:6">
      <c r="A665" s="185" t="s">
        <v>1250</v>
      </c>
      <c r="B665" s="199" t="s">
        <v>1251</v>
      </c>
      <c r="C665" s="185">
        <v>9</v>
      </c>
      <c r="D665" s="199" t="s">
        <v>1042</v>
      </c>
      <c r="E665" s="199" t="s">
        <v>1252</v>
      </c>
      <c r="F665" s="186"/>
    </row>
    <row r="666" spans="1:6">
      <c r="A666" s="185" t="s">
        <v>1256</v>
      </c>
      <c r="B666" s="199" t="s">
        <v>1257</v>
      </c>
      <c r="C666" s="185">
        <v>41</v>
      </c>
      <c r="D666" s="199" t="s">
        <v>1073</v>
      </c>
      <c r="E666" s="275" t="s">
        <v>1254</v>
      </c>
      <c r="F666" s="186"/>
    </row>
    <row r="667" spans="1:6">
      <c r="A667" s="89" t="s">
        <v>383</v>
      </c>
      <c r="B667" s="48" t="s">
        <v>178</v>
      </c>
      <c r="D667" s="214" t="s">
        <v>1073</v>
      </c>
    </row>
    <row r="668" spans="1:6">
      <c r="A668" s="185" t="s">
        <v>1263</v>
      </c>
      <c r="B668" s="199" t="s">
        <v>1253</v>
      </c>
      <c r="C668" s="185">
        <v>23</v>
      </c>
      <c r="D668" s="199" t="s">
        <v>1073</v>
      </c>
      <c r="E668" s="275" t="s">
        <v>1254</v>
      </c>
      <c r="F668" s="186"/>
    </row>
    <row r="669" spans="1:6">
      <c r="A669" s="186" t="s">
        <v>1283</v>
      </c>
      <c r="B669" s="186" t="s">
        <v>1282</v>
      </c>
      <c r="C669" s="186">
        <v>18</v>
      </c>
      <c r="D669" s="209" t="s">
        <v>1042</v>
      </c>
      <c r="E669" s="207" t="s">
        <v>1109</v>
      </c>
      <c r="F669" s="186"/>
    </row>
    <row r="670" spans="1:6">
      <c r="A670" s="188" t="s">
        <v>1327</v>
      </c>
      <c r="B670" s="188" t="s">
        <v>20</v>
      </c>
      <c r="C670" s="188">
        <v>189</v>
      </c>
      <c r="D670" s="128" t="s">
        <v>1288</v>
      </c>
      <c r="E670" s="278" t="s">
        <v>1325</v>
      </c>
      <c r="F670" s="186"/>
    </row>
    <row r="671" spans="1:6">
      <c r="A671" s="188" t="s">
        <v>1330</v>
      </c>
      <c r="B671" s="188" t="s">
        <v>1331</v>
      </c>
      <c r="C671" s="188">
        <v>43</v>
      </c>
      <c r="D671" s="232" t="s">
        <v>1293</v>
      </c>
      <c r="E671" s="270" t="s">
        <v>1149</v>
      </c>
      <c r="F671" s="186"/>
    </row>
    <row r="672" spans="1:6" ht="47.25">
      <c r="A672" s="188" t="s">
        <v>1333</v>
      </c>
      <c r="B672" s="188" t="s">
        <v>160</v>
      </c>
      <c r="C672" s="188">
        <v>46</v>
      </c>
      <c r="D672" s="133" t="s">
        <v>1042</v>
      </c>
      <c r="E672" s="270" t="s">
        <v>1334</v>
      </c>
      <c r="F672" s="186"/>
    </row>
    <row r="673" spans="1:6">
      <c r="A673" s="188" t="s">
        <v>1335</v>
      </c>
      <c r="B673" s="188" t="s">
        <v>238</v>
      </c>
      <c r="C673" s="188">
        <v>47</v>
      </c>
      <c r="D673" s="133" t="s">
        <v>1073</v>
      </c>
      <c r="E673" s="270" t="s">
        <v>1149</v>
      </c>
      <c r="F673" s="186"/>
    </row>
    <row r="674" spans="1:6">
      <c r="A674" s="180" t="s">
        <v>1336</v>
      </c>
      <c r="B674" s="180" t="s">
        <v>1337</v>
      </c>
      <c r="C674" s="186">
        <v>38</v>
      </c>
      <c r="D674" s="134" t="s">
        <v>1042</v>
      </c>
      <c r="E674" s="244" t="s">
        <v>1338</v>
      </c>
      <c r="F674" s="244"/>
    </row>
    <row r="675" spans="1:6">
      <c r="A675" s="180" t="s">
        <v>1341</v>
      </c>
      <c r="B675" s="180" t="s">
        <v>971</v>
      </c>
      <c r="C675" s="186">
        <v>36</v>
      </c>
      <c r="D675" s="225" t="s">
        <v>1073</v>
      </c>
      <c r="E675" s="244" t="s">
        <v>1342</v>
      </c>
      <c r="F675" s="244"/>
    </row>
    <row r="676" spans="1:6">
      <c r="A676" s="180" t="s">
        <v>1344</v>
      </c>
      <c r="B676" s="180" t="s">
        <v>221</v>
      </c>
      <c r="C676" s="186">
        <v>37</v>
      </c>
      <c r="D676" s="231" t="s">
        <v>1042</v>
      </c>
      <c r="E676" s="244" t="s">
        <v>1338</v>
      </c>
      <c r="F676" s="244"/>
    </row>
    <row r="677" spans="1:6">
      <c r="A677" s="180" t="s">
        <v>1345</v>
      </c>
      <c r="B677" s="180" t="s">
        <v>509</v>
      </c>
      <c r="C677" s="186">
        <v>38</v>
      </c>
      <c r="D677" s="231" t="s">
        <v>1042</v>
      </c>
      <c r="E677" s="244" t="s">
        <v>1338</v>
      </c>
      <c r="F677" s="244"/>
    </row>
    <row r="678" spans="1:6">
      <c r="A678" s="180" t="s">
        <v>1350</v>
      </c>
      <c r="B678" s="180" t="s">
        <v>1349</v>
      </c>
      <c r="C678" s="186">
        <v>29</v>
      </c>
      <c r="D678" s="235" t="s">
        <v>1346</v>
      </c>
      <c r="E678" s="186" t="s">
        <v>1347</v>
      </c>
      <c r="F678" s="186" t="s">
        <v>1348</v>
      </c>
    </row>
    <row r="679" spans="1:6">
      <c r="A679" s="180" t="s">
        <v>1353</v>
      </c>
      <c r="B679" s="180" t="s">
        <v>1354</v>
      </c>
      <c r="C679" s="186">
        <v>31</v>
      </c>
      <c r="D679" s="235" t="s">
        <v>1346</v>
      </c>
      <c r="E679" s="186" t="s">
        <v>1347</v>
      </c>
      <c r="F679" s="186" t="s">
        <v>1348</v>
      </c>
    </row>
    <row r="680" spans="1:6">
      <c r="A680" s="180" t="s">
        <v>1355</v>
      </c>
      <c r="B680" s="180" t="s">
        <v>398</v>
      </c>
      <c r="C680" s="186">
        <v>44</v>
      </c>
      <c r="D680" s="235" t="s">
        <v>1346</v>
      </c>
      <c r="E680" s="186" t="s">
        <v>1347</v>
      </c>
      <c r="F680" s="186" t="s">
        <v>1348</v>
      </c>
    </row>
    <row r="681" spans="1:6">
      <c r="A681" s="180" t="s">
        <v>1356</v>
      </c>
      <c r="B681" s="180" t="s">
        <v>35</v>
      </c>
      <c r="C681" s="186">
        <v>49</v>
      </c>
      <c r="D681" s="137" t="s">
        <v>1047</v>
      </c>
      <c r="E681" s="276" t="s">
        <v>1357</v>
      </c>
      <c r="F681" s="290" t="s">
        <v>1358</v>
      </c>
    </row>
    <row r="682" spans="1:6">
      <c r="A682" s="180" t="s">
        <v>1369</v>
      </c>
      <c r="B682" s="180" t="s">
        <v>974</v>
      </c>
      <c r="C682" s="186">
        <v>11</v>
      </c>
      <c r="D682" s="225" t="s">
        <v>1042</v>
      </c>
      <c r="E682" s="276" t="s">
        <v>1368</v>
      </c>
      <c r="F682" s="80"/>
    </row>
    <row r="683" spans="1:6">
      <c r="A683" s="180" t="s">
        <v>1376</v>
      </c>
      <c r="B683" s="180" t="s">
        <v>265</v>
      </c>
      <c r="C683" s="186">
        <v>318</v>
      </c>
      <c r="D683" s="214" t="s">
        <v>1042</v>
      </c>
      <c r="E683" s="245" t="s">
        <v>1374</v>
      </c>
      <c r="F683" s="186"/>
    </row>
    <row r="684" spans="1:6">
      <c r="A684" s="180" t="s">
        <v>1378</v>
      </c>
      <c r="B684" s="180" t="s">
        <v>189</v>
      </c>
      <c r="C684" s="186">
        <v>36</v>
      </c>
      <c r="D684" s="214" t="s">
        <v>1042</v>
      </c>
      <c r="E684" s="245" t="s">
        <v>1374</v>
      </c>
      <c r="F684" s="186"/>
    </row>
    <row r="685" spans="1:6">
      <c r="A685" s="180" t="s">
        <v>1382</v>
      </c>
      <c r="B685" s="180" t="s">
        <v>976</v>
      </c>
      <c r="C685" s="186">
        <v>18</v>
      </c>
      <c r="D685" s="214" t="s">
        <v>1042</v>
      </c>
      <c r="E685" s="245" t="s">
        <v>1191</v>
      </c>
      <c r="F685" s="186"/>
    </row>
    <row r="686" spans="1:6">
      <c r="A686" s="180" t="s">
        <v>1387</v>
      </c>
      <c r="B686" s="180" t="s">
        <v>515</v>
      </c>
      <c r="C686" s="186">
        <v>109</v>
      </c>
      <c r="D686" s="209" t="s">
        <v>1047</v>
      </c>
      <c r="E686" s="209" t="s">
        <v>1385</v>
      </c>
      <c r="F686" s="186"/>
    </row>
    <row r="687" spans="1:6">
      <c r="A687" s="180" t="s">
        <v>1389</v>
      </c>
      <c r="B687" s="180" t="s">
        <v>977</v>
      </c>
      <c r="C687" s="186">
        <v>28</v>
      </c>
      <c r="D687" s="209" t="s">
        <v>1047</v>
      </c>
      <c r="E687" s="209" t="s">
        <v>1385</v>
      </c>
      <c r="F687" s="186"/>
    </row>
    <row r="688" spans="1:6">
      <c r="A688" s="180" t="s">
        <v>1390</v>
      </c>
      <c r="B688" s="180" t="s">
        <v>978</v>
      </c>
      <c r="C688" s="186">
        <v>20</v>
      </c>
      <c r="D688" s="209" t="s">
        <v>1047</v>
      </c>
      <c r="E688" s="209" t="s">
        <v>1385</v>
      </c>
      <c r="F688" s="186"/>
    </row>
    <row r="689" spans="1:6">
      <c r="A689" s="180" t="s">
        <v>1392</v>
      </c>
      <c r="B689" s="180" t="s">
        <v>183</v>
      </c>
      <c r="C689" s="186">
        <v>221</v>
      </c>
      <c r="D689" s="209" t="s">
        <v>1047</v>
      </c>
      <c r="E689" s="209" t="s">
        <v>1385</v>
      </c>
      <c r="F689" s="186"/>
    </row>
    <row r="690" spans="1:6">
      <c r="A690" s="180" t="s">
        <v>1393</v>
      </c>
      <c r="B690" s="180" t="s">
        <v>516</v>
      </c>
      <c r="C690" s="186">
        <v>294</v>
      </c>
      <c r="D690" s="209" t="s">
        <v>1047</v>
      </c>
      <c r="E690" s="209" t="s">
        <v>1385</v>
      </c>
      <c r="F690" s="186"/>
    </row>
    <row r="691" spans="1:6">
      <c r="A691" s="180" t="s">
        <v>1459</v>
      </c>
      <c r="B691" s="180" t="s">
        <v>1456</v>
      </c>
      <c r="C691" s="186">
        <v>408</v>
      </c>
      <c r="D691" s="223" t="s">
        <v>1073</v>
      </c>
      <c r="E691" s="214" t="s">
        <v>1460</v>
      </c>
      <c r="F691" s="214" t="s">
        <v>1461</v>
      </c>
    </row>
    <row r="692" spans="1:6">
      <c r="A692" s="180" t="s">
        <v>1462</v>
      </c>
      <c r="B692" s="180" t="s">
        <v>1463</v>
      </c>
      <c r="C692" s="186">
        <v>409</v>
      </c>
      <c r="D692" s="223" t="s">
        <v>1073</v>
      </c>
      <c r="E692" s="214" t="s">
        <v>1464</v>
      </c>
      <c r="F692" s="214" t="s">
        <v>1465</v>
      </c>
    </row>
    <row r="693" spans="1:6">
      <c r="A693" s="180" t="s">
        <v>1007</v>
      </c>
      <c r="B693" s="180" t="s">
        <v>533</v>
      </c>
      <c r="C693" s="186">
        <v>145</v>
      </c>
      <c r="D693" s="223" t="s">
        <v>1414</v>
      </c>
      <c r="E693" s="214" t="s">
        <v>1429</v>
      </c>
      <c r="F693" s="245"/>
    </row>
    <row r="694" spans="1:6">
      <c r="A694" s="180" t="s">
        <v>1477</v>
      </c>
      <c r="B694" s="180" t="s">
        <v>1478</v>
      </c>
      <c r="C694" s="186">
        <v>47</v>
      </c>
      <c r="D694" s="223" t="s">
        <v>1414</v>
      </c>
      <c r="E694" s="245"/>
      <c r="F694" s="245"/>
    </row>
    <row r="695" spans="1:6">
      <c r="A695" s="180" t="s">
        <v>1484</v>
      </c>
      <c r="B695" s="180" t="s">
        <v>276</v>
      </c>
      <c r="C695" s="186">
        <v>4</v>
      </c>
      <c r="D695" s="223" t="s">
        <v>1414</v>
      </c>
      <c r="E695" s="245"/>
      <c r="F695" s="245"/>
    </row>
    <row r="696" spans="1:6">
      <c r="A696" s="180" t="s">
        <v>1485</v>
      </c>
      <c r="B696" s="180" t="s">
        <v>533</v>
      </c>
      <c r="C696" s="186">
        <v>3</v>
      </c>
      <c r="D696" s="223" t="s">
        <v>1414</v>
      </c>
      <c r="E696" s="245"/>
      <c r="F696" s="245"/>
    </row>
    <row r="697" spans="1:6">
      <c r="A697" s="180" t="s">
        <v>1490</v>
      </c>
      <c r="B697" s="180" t="s">
        <v>993</v>
      </c>
      <c r="C697" s="186">
        <v>181</v>
      </c>
      <c r="D697" s="223" t="s">
        <v>1414</v>
      </c>
      <c r="E697" s="245"/>
      <c r="F697" s="245"/>
    </row>
    <row r="698" spans="1:6">
      <c r="A698" s="180" t="s">
        <v>1491</v>
      </c>
      <c r="B698" s="180" t="s">
        <v>1492</v>
      </c>
      <c r="C698" s="186">
        <v>84</v>
      </c>
      <c r="D698" s="223" t="s">
        <v>1414</v>
      </c>
      <c r="E698" s="245"/>
      <c r="F698" s="245"/>
    </row>
    <row r="699" spans="1:6">
      <c r="A699" s="180" t="s">
        <v>1493</v>
      </c>
      <c r="B699" s="180" t="s">
        <v>1494</v>
      </c>
      <c r="C699" s="186">
        <v>114</v>
      </c>
      <c r="D699" s="223" t="s">
        <v>1414</v>
      </c>
      <c r="E699" s="245"/>
      <c r="F699" s="245"/>
    </row>
    <row r="700" spans="1:6">
      <c r="A700" s="180" t="s">
        <v>1505</v>
      </c>
      <c r="B700" s="180" t="s">
        <v>1506</v>
      </c>
      <c r="C700" s="186">
        <v>36</v>
      </c>
      <c r="D700" s="223" t="s">
        <v>1042</v>
      </c>
      <c r="E700" s="214" t="s">
        <v>1503</v>
      </c>
      <c r="F700" s="245"/>
    </row>
    <row r="701" spans="1:6">
      <c r="A701" s="180" t="s">
        <v>1008</v>
      </c>
      <c r="B701" s="180" t="s">
        <v>996</v>
      </c>
      <c r="C701" s="186">
        <v>163</v>
      </c>
      <c r="D701" s="223" t="s">
        <v>1042</v>
      </c>
      <c r="E701" s="214" t="s">
        <v>1503</v>
      </c>
      <c r="F701" s="245"/>
    </row>
    <row r="702" spans="1:6">
      <c r="A702" s="180" t="s">
        <v>1507</v>
      </c>
      <c r="B702" s="180" t="s">
        <v>1508</v>
      </c>
      <c r="C702" s="186">
        <v>58</v>
      </c>
      <c r="D702" s="223" t="s">
        <v>1047</v>
      </c>
      <c r="E702" s="214" t="s">
        <v>1509</v>
      </c>
      <c r="F702" s="245"/>
    </row>
    <row r="703" spans="1:6">
      <c r="A703" s="180" t="s">
        <v>1510</v>
      </c>
      <c r="B703" s="180" t="s">
        <v>1511</v>
      </c>
      <c r="C703" s="186">
        <v>59</v>
      </c>
      <c r="D703" s="223" t="s">
        <v>1042</v>
      </c>
      <c r="E703" s="214" t="s">
        <v>1512</v>
      </c>
      <c r="F703" s="245"/>
    </row>
    <row r="704" spans="1:6">
      <c r="A704" s="180" t="s">
        <v>1513</v>
      </c>
      <c r="B704" s="180" t="s">
        <v>1514</v>
      </c>
      <c r="C704" s="186">
        <v>16</v>
      </c>
      <c r="D704" s="223" t="s">
        <v>1042</v>
      </c>
      <c r="E704" s="214" t="s">
        <v>1503</v>
      </c>
      <c r="F704" s="245"/>
    </row>
    <row r="705" spans="1:6">
      <c r="A705" s="180" t="s">
        <v>1517</v>
      </c>
      <c r="B705" s="180" t="s">
        <v>1518</v>
      </c>
      <c r="C705" s="186">
        <v>21</v>
      </c>
      <c r="D705" s="223" t="s">
        <v>1047</v>
      </c>
      <c r="E705" s="214" t="s">
        <v>1501</v>
      </c>
      <c r="F705" s="245"/>
    </row>
    <row r="706" spans="1:6">
      <c r="A706" s="180" t="s">
        <v>1520</v>
      </c>
      <c r="B706" s="180" t="s">
        <v>191</v>
      </c>
      <c r="C706" s="186">
        <v>40</v>
      </c>
      <c r="D706" s="223" t="s">
        <v>1073</v>
      </c>
      <c r="E706" s="214" t="s">
        <v>1519</v>
      </c>
      <c r="F706" s="186"/>
    </row>
    <row r="707" spans="1:6">
      <c r="A707" s="177" t="s">
        <v>1582</v>
      </c>
      <c r="B707" s="177" t="s">
        <v>544</v>
      </c>
      <c r="C707" s="206">
        <v>28</v>
      </c>
      <c r="D707" s="223" t="s">
        <v>1073</v>
      </c>
      <c r="E707" s="244" t="s">
        <v>1583</v>
      </c>
      <c r="F707" s="245" t="s">
        <v>1581</v>
      </c>
    </row>
    <row r="708" spans="1:6">
      <c r="A708" s="177" t="s">
        <v>1594</v>
      </c>
      <c r="B708" s="177" t="s">
        <v>36</v>
      </c>
      <c r="C708" s="206">
        <v>51</v>
      </c>
      <c r="D708" s="227" t="s">
        <v>1042</v>
      </c>
      <c r="E708" s="245" t="s">
        <v>1109</v>
      </c>
      <c r="F708" s="245" t="s">
        <v>1581</v>
      </c>
    </row>
    <row r="709" spans="1:6">
      <c r="A709" s="177" t="s">
        <v>1595</v>
      </c>
      <c r="B709" s="177" t="s">
        <v>1592</v>
      </c>
      <c r="C709" s="206">
        <v>17</v>
      </c>
      <c r="D709" s="227" t="s">
        <v>1042</v>
      </c>
      <c r="E709" s="245" t="s">
        <v>1109</v>
      </c>
      <c r="F709" s="245" t="s">
        <v>1581</v>
      </c>
    </row>
    <row r="710" spans="1:6">
      <c r="A710" s="177" t="s">
        <v>1598</v>
      </c>
      <c r="B710" s="177" t="s">
        <v>1597</v>
      </c>
      <c r="C710" s="206">
        <v>38</v>
      </c>
      <c r="D710" s="223" t="s">
        <v>1073</v>
      </c>
      <c r="E710" s="245" t="s">
        <v>1109</v>
      </c>
      <c r="F710" s="245" t="s">
        <v>1581</v>
      </c>
    </row>
    <row r="711" spans="1:6">
      <c r="A711" s="177" t="s">
        <v>1599</v>
      </c>
      <c r="B711" s="177" t="s">
        <v>1005</v>
      </c>
      <c r="C711" s="206">
        <v>106</v>
      </c>
      <c r="D711" s="227" t="s">
        <v>1042</v>
      </c>
      <c r="E711" s="245" t="s">
        <v>1109</v>
      </c>
      <c r="F711" s="245" t="s">
        <v>1581</v>
      </c>
    </row>
    <row r="712" spans="1:6">
      <c r="A712" s="180" t="s">
        <v>1610</v>
      </c>
      <c r="B712" s="180" t="s">
        <v>176</v>
      </c>
      <c r="C712" s="186">
        <v>108</v>
      </c>
      <c r="D712" s="219" t="s">
        <v>1042</v>
      </c>
      <c r="E712" s="257" t="s">
        <v>1109</v>
      </c>
      <c r="F712" s="186"/>
    </row>
    <row r="713" spans="1:6">
      <c r="A713" s="180" t="s">
        <v>1611</v>
      </c>
      <c r="B713" s="180" t="s">
        <v>78</v>
      </c>
      <c r="C713" s="186">
        <v>60</v>
      </c>
      <c r="D713" s="219" t="s">
        <v>1042</v>
      </c>
      <c r="E713" s="257" t="s">
        <v>1109</v>
      </c>
      <c r="F713" s="186"/>
    </row>
    <row r="714" spans="1:6">
      <c r="A714" s="180" t="s">
        <v>1612</v>
      </c>
      <c r="B714" s="180" t="s">
        <v>551</v>
      </c>
      <c r="C714" s="186">
        <v>21</v>
      </c>
      <c r="D714" s="219" t="s">
        <v>1042</v>
      </c>
      <c r="E714" s="257" t="s">
        <v>1109</v>
      </c>
      <c r="F714" s="186"/>
    </row>
    <row r="715" spans="1:6">
      <c r="A715" s="44">
        <v>15213</v>
      </c>
      <c r="B715" s="45" t="s">
        <v>488</v>
      </c>
      <c r="D715" s="219" t="s">
        <v>1042</v>
      </c>
    </row>
    <row r="716" spans="1:6">
      <c r="A716" s="44">
        <v>15219</v>
      </c>
      <c r="B716" s="45" t="s">
        <v>489</v>
      </c>
      <c r="D716" s="219" t="s">
        <v>1042</v>
      </c>
    </row>
    <row r="717" spans="1:6">
      <c r="A717" s="44">
        <v>15217</v>
      </c>
      <c r="B717" s="45" t="s">
        <v>274</v>
      </c>
      <c r="D717" s="49" t="s">
        <v>3351</v>
      </c>
    </row>
    <row r="718" spans="1:6">
      <c r="A718" s="44">
        <v>15218</v>
      </c>
      <c r="B718" s="45" t="s">
        <v>376</v>
      </c>
      <c r="D718" s="49" t="s">
        <v>3351</v>
      </c>
    </row>
    <row r="719" spans="1:6">
      <c r="A719" s="44">
        <v>15113</v>
      </c>
      <c r="B719" s="45" t="s">
        <v>231</v>
      </c>
      <c r="D719" s="223" t="s">
        <v>1073</v>
      </c>
    </row>
    <row r="720" spans="1:6">
      <c r="A720" s="44" t="s">
        <v>305</v>
      </c>
      <c r="B720" s="45" t="s">
        <v>177</v>
      </c>
      <c r="D720" s="223" t="s">
        <v>1073</v>
      </c>
    </row>
    <row r="721" spans="1:4">
      <c r="A721" s="44" t="s">
        <v>1006</v>
      </c>
      <c r="B721" s="45" t="s">
        <v>947</v>
      </c>
      <c r="D721" s="223" t="s">
        <v>1073</v>
      </c>
    </row>
    <row r="722" spans="1:4">
      <c r="A722" s="44">
        <v>15101</v>
      </c>
      <c r="B722" s="45" t="s">
        <v>48</v>
      </c>
      <c r="D722" s="223" t="s">
        <v>1073</v>
      </c>
    </row>
    <row r="723" spans="1:4">
      <c r="A723" s="44">
        <v>16309</v>
      </c>
      <c r="B723" s="45" t="s">
        <v>215</v>
      </c>
      <c r="D723" s="292" t="s">
        <v>3367</v>
      </c>
    </row>
    <row r="724" spans="1:4">
      <c r="A724" s="44">
        <v>16301</v>
      </c>
      <c r="B724" s="45" t="s">
        <v>206</v>
      </c>
      <c r="D724" s="292" t="s">
        <v>3368</v>
      </c>
    </row>
    <row r="725" spans="1:4">
      <c r="A725" s="44">
        <v>16306</v>
      </c>
      <c r="B725" s="45" t="s">
        <v>956</v>
      </c>
      <c r="D725" s="292" t="s">
        <v>3368</v>
      </c>
    </row>
    <row r="726" spans="1:4">
      <c r="A726" s="44">
        <v>16308</v>
      </c>
      <c r="B726" s="45" t="s">
        <v>957</v>
      </c>
      <c r="D726" s="292" t="s">
        <v>3368</v>
      </c>
    </row>
    <row r="727" spans="1:4">
      <c r="A727" s="44">
        <v>16316</v>
      </c>
      <c r="B727" s="45" t="s">
        <v>384</v>
      </c>
      <c r="D727" s="219" t="s">
        <v>1042</v>
      </c>
    </row>
    <row r="728" spans="1:4">
      <c r="A728" s="44">
        <v>16334</v>
      </c>
      <c r="B728" s="45" t="s">
        <v>959</v>
      </c>
      <c r="D728" s="292" t="s">
        <v>3368</v>
      </c>
    </row>
    <row r="729" spans="1:4">
      <c r="A729" s="44">
        <v>16338</v>
      </c>
      <c r="B729" s="45" t="s">
        <v>960</v>
      </c>
      <c r="D729" s="219" t="s">
        <v>1042</v>
      </c>
    </row>
    <row r="730" spans="1:4">
      <c r="A730" s="44">
        <v>16339</v>
      </c>
      <c r="B730" s="45" t="s">
        <v>961</v>
      </c>
      <c r="D730" s="223" t="s">
        <v>1073</v>
      </c>
    </row>
    <row r="731" spans="1:4">
      <c r="A731" s="44">
        <v>16340</v>
      </c>
      <c r="B731" s="45" t="s">
        <v>962</v>
      </c>
      <c r="D731" s="292" t="s">
        <v>3368</v>
      </c>
    </row>
    <row r="732" spans="1:4">
      <c r="A732" s="44">
        <v>16347</v>
      </c>
      <c r="B732" s="45" t="s">
        <v>964</v>
      </c>
      <c r="D732" s="219" t="s">
        <v>1042</v>
      </c>
    </row>
    <row r="733" spans="1:4">
      <c r="A733" s="44">
        <v>16346</v>
      </c>
      <c r="B733" s="45" t="s">
        <v>963</v>
      </c>
      <c r="D733" s="292" t="s">
        <v>3368</v>
      </c>
    </row>
    <row r="734" spans="1:4">
      <c r="A734" s="44">
        <v>15625</v>
      </c>
      <c r="B734" s="45" t="s">
        <v>490</v>
      </c>
      <c r="D734" s="49" t="s">
        <v>1042</v>
      </c>
    </row>
    <row r="735" spans="1:4">
      <c r="A735" s="44">
        <v>15626</v>
      </c>
      <c r="B735" s="45" t="s">
        <v>491</v>
      </c>
      <c r="D735" s="223" t="s">
        <v>1073</v>
      </c>
    </row>
    <row r="736" spans="1:4">
      <c r="A736" s="44">
        <v>15648</v>
      </c>
      <c r="B736" s="45" t="s">
        <v>27</v>
      </c>
      <c r="D736" s="223" t="s">
        <v>1073</v>
      </c>
    </row>
    <row r="737" spans="1:4">
      <c r="A737" s="44">
        <v>15617</v>
      </c>
      <c r="B737" s="45" t="s">
        <v>263</v>
      </c>
      <c r="D737" s="49" t="s">
        <v>1042</v>
      </c>
    </row>
    <row r="738" spans="1:4">
      <c r="A738" s="44">
        <v>15622</v>
      </c>
      <c r="B738" s="45" t="s">
        <v>378</v>
      </c>
      <c r="D738" s="223" t="s">
        <v>1073</v>
      </c>
    </row>
    <row r="739" spans="1:4">
      <c r="A739" s="44">
        <v>15627</v>
      </c>
      <c r="B739" s="45" t="s">
        <v>379</v>
      </c>
      <c r="D739" s="223" t="s">
        <v>1073</v>
      </c>
    </row>
    <row r="740" spans="1:4">
      <c r="A740" s="44" t="s">
        <v>381</v>
      </c>
      <c r="B740" s="45" t="s">
        <v>251</v>
      </c>
      <c r="D740" s="223" t="s">
        <v>1073</v>
      </c>
    </row>
    <row r="741" spans="1:4">
      <c r="A741" s="44">
        <v>15640</v>
      </c>
      <c r="B741" s="45" t="s">
        <v>251</v>
      </c>
      <c r="D741" s="223" t="s">
        <v>1073</v>
      </c>
    </row>
    <row r="742" spans="1:4">
      <c r="A742" s="44">
        <v>15652</v>
      </c>
      <c r="B742" s="45" t="s">
        <v>32</v>
      </c>
      <c r="D742" s="223" t="s">
        <v>1073</v>
      </c>
    </row>
    <row r="743" spans="1:4">
      <c r="A743" s="44">
        <v>16426</v>
      </c>
      <c r="B743" s="45" t="s">
        <v>387</v>
      </c>
      <c r="D743" s="49" t="s">
        <v>1047</v>
      </c>
    </row>
    <row r="744" spans="1:4">
      <c r="A744" s="44">
        <v>16449</v>
      </c>
      <c r="B744" s="45" t="s">
        <v>497</v>
      </c>
      <c r="D744" s="49" t="s">
        <v>1047</v>
      </c>
    </row>
    <row r="745" spans="1:4">
      <c r="A745" s="293">
        <v>16509</v>
      </c>
      <c r="B745" s="294" t="s">
        <v>498</v>
      </c>
      <c r="D745" s="295" t="s">
        <v>1047</v>
      </c>
    </row>
    <row r="746" spans="1:4">
      <c r="A746" s="293">
        <v>16527</v>
      </c>
      <c r="B746" s="294" t="s">
        <v>967</v>
      </c>
      <c r="D746" s="295" t="s">
        <v>1042</v>
      </c>
    </row>
    <row r="747" spans="1:4">
      <c r="A747" s="293">
        <v>16535</v>
      </c>
      <c r="B747" s="294" t="s">
        <v>499</v>
      </c>
      <c r="D747" s="295" t="s">
        <v>1042</v>
      </c>
    </row>
    <row r="748" spans="1:4">
      <c r="A748" s="293">
        <v>16536</v>
      </c>
      <c r="B748" s="294" t="s">
        <v>500</v>
      </c>
      <c r="D748" s="295" t="s">
        <v>1042</v>
      </c>
    </row>
    <row r="749" spans="1:4">
      <c r="A749" s="293">
        <v>16538</v>
      </c>
      <c r="B749" s="294" t="s">
        <v>390</v>
      </c>
      <c r="D749" s="295" t="s">
        <v>1042</v>
      </c>
    </row>
    <row r="750" spans="1:4">
      <c r="A750" s="293">
        <v>16505</v>
      </c>
      <c r="B750" s="294" t="s">
        <v>389</v>
      </c>
      <c r="D750" s="295" t="s">
        <v>1047</v>
      </c>
    </row>
    <row r="751" spans="1:4">
      <c r="A751" s="293">
        <v>16531</v>
      </c>
      <c r="B751" s="294" t="s">
        <v>391</v>
      </c>
      <c r="D751" s="295" t="s">
        <v>1042</v>
      </c>
    </row>
    <row r="752" spans="1:4">
      <c r="A752" s="44">
        <v>12407</v>
      </c>
      <c r="B752" s="45" t="s">
        <v>471</v>
      </c>
      <c r="D752" s="295" t="s">
        <v>1042</v>
      </c>
    </row>
    <row r="753" spans="1:4">
      <c r="A753" s="44">
        <v>12409</v>
      </c>
      <c r="B753" s="45" t="s">
        <v>472</v>
      </c>
      <c r="D753" s="295" t="s">
        <v>1042</v>
      </c>
    </row>
    <row r="754" spans="1:4">
      <c r="A754" s="44">
        <v>12415</v>
      </c>
      <c r="B754" s="45" t="s">
        <v>473</v>
      </c>
      <c r="D754" s="295" t="s">
        <v>1042</v>
      </c>
    </row>
    <row r="755" spans="1:4">
      <c r="A755" s="44">
        <v>12405</v>
      </c>
      <c r="B755" s="45" t="s">
        <v>469</v>
      </c>
      <c r="D755" s="295" t="s">
        <v>1042</v>
      </c>
    </row>
    <row r="756" spans="1:4">
      <c r="A756" s="44">
        <v>12406</v>
      </c>
      <c r="B756" s="45" t="s">
        <v>470</v>
      </c>
      <c r="D756" s="295" t="s">
        <v>1042</v>
      </c>
    </row>
    <row r="757" spans="1:4">
      <c r="A757" s="44">
        <v>12412</v>
      </c>
      <c r="B757" s="45" t="s">
        <v>362</v>
      </c>
      <c r="D757" s="295" t="s">
        <v>1042</v>
      </c>
    </row>
    <row r="758" spans="1:4">
      <c r="A758" s="44">
        <v>12420</v>
      </c>
      <c r="B758" s="45" t="s">
        <v>474</v>
      </c>
      <c r="D758" s="295" t="s">
        <v>1042</v>
      </c>
    </row>
    <row r="759" spans="1:4">
      <c r="A759" s="44">
        <v>12403</v>
      </c>
      <c r="B759" s="45" t="s">
        <v>321</v>
      </c>
      <c r="D759" s="295" t="s">
        <v>1042</v>
      </c>
    </row>
    <row r="760" spans="1:4">
      <c r="A760" s="44">
        <v>12208</v>
      </c>
      <c r="B760" s="45" t="s">
        <v>355</v>
      </c>
      <c r="D760" s="223" t="s">
        <v>1073</v>
      </c>
    </row>
    <row r="761" spans="1:4">
      <c r="A761" s="44">
        <v>12214</v>
      </c>
      <c r="B761" s="45" t="s">
        <v>356</v>
      </c>
      <c r="D761" s="295" t="s">
        <v>1042</v>
      </c>
    </row>
    <row r="762" spans="1:4">
      <c r="A762" s="44">
        <v>12215</v>
      </c>
      <c r="B762" s="45" t="s">
        <v>357</v>
      </c>
      <c r="D762" s="295" t="s">
        <v>1042</v>
      </c>
    </row>
    <row r="763" spans="1:4">
      <c r="A763" s="44">
        <v>12217</v>
      </c>
      <c r="B763" s="45" t="s">
        <v>358</v>
      </c>
      <c r="D763" s="223" t="s">
        <v>1073</v>
      </c>
    </row>
    <row r="764" spans="1:4">
      <c r="A764" s="44">
        <v>15308</v>
      </c>
      <c r="B764" s="45" t="s">
        <v>38</v>
      </c>
      <c r="D764" s="295" t="s">
        <v>1042</v>
      </c>
    </row>
    <row r="765" spans="1:4">
      <c r="A765" s="44">
        <v>15388</v>
      </c>
      <c r="B765" s="45" t="s">
        <v>26</v>
      </c>
      <c r="D765" s="295" t="s">
        <v>1042</v>
      </c>
    </row>
    <row r="766" spans="1:4">
      <c r="A766" s="44">
        <v>15305</v>
      </c>
      <c r="B766" s="45" t="s">
        <v>143</v>
      </c>
      <c r="D766" s="223" t="s">
        <v>1073</v>
      </c>
    </row>
    <row r="767" spans="1:4">
      <c r="A767" s="44">
        <v>15322</v>
      </c>
      <c r="B767" s="45" t="s">
        <v>242</v>
      </c>
      <c r="D767" s="295" t="s">
        <v>1042</v>
      </c>
    </row>
    <row r="768" spans="1:4">
      <c r="A768" s="44">
        <v>12105</v>
      </c>
      <c r="B768" s="45" t="s">
        <v>174</v>
      </c>
      <c r="D768" s="295" t="s">
        <v>1042</v>
      </c>
    </row>
    <row r="769" spans="1:4">
      <c r="A769" s="44">
        <v>12107</v>
      </c>
      <c r="B769" s="45" t="s">
        <v>24</v>
      </c>
      <c r="D769" s="295" t="s">
        <v>1042</v>
      </c>
    </row>
    <row r="770" spans="1:4">
      <c r="A770" s="44">
        <v>12112</v>
      </c>
      <c r="B770" s="45" t="s">
        <v>354</v>
      </c>
      <c r="D770" s="295" t="s">
        <v>1042</v>
      </c>
    </row>
    <row r="771" spans="1:4">
      <c r="A771" s="44">
        <v>22708</v>
      </c>
      <c r="B771" s="45" t="s">
        <v>529</v>
      </c>
      <c r="D771" s="295" t="s">
        <v>1042</v>
      </c>
    </row>
    <row r="772" spans="1:4">
      <c r="A772" s="44">
        <v>22716</v>
      </c>
      <c r="B772" s="45" t="s">
        <v>530</v>
      </c>
      <c r="D772" s="295" t="s">
        <v>1042</v>
      </c>
    </row>
    <row r="773" spans="1:4">
      <c r="A773" s="44">
        <v>22717</v>
      </c>
      <c r="B773" s="45" t="s">
        <v>531</v>
      </c>
      <c r="D773" s="295" t="s">
        <v>1042</v>
      </c>
    </row>
    <row r="774" spans="1:4">
      <c r="A774" s="44">
        <v>22729</v>
      </c>
      <c r="B774" s="45" t="s">
        <v>987</v>
      </c>
      <c r="D774" s="49" t="s">
        <v>3369</v>
      </c>
    </row>
    <row r="775" spans="1:4">
      <c r="A775" s="44">
        <v>22701</v>
      </c>
      <c r="B775" s="45" t="s">
        <v>217</v>
      </c>
      <c r="D775" s="295" t="s">
        <v>1042</v>
      </c>
    </row>
    <row r="776" spans="1:4">
      <c r="A776" s="44">
        <v>22714</v>
      </c>
      <c r="B776" s="45" t="s">
        <v>375</v>
      </c>
      <c r="D776" s="295" t="s">
        <v>1042</v>
      </c>
    </row>
    <row r="777" spans="1:4">
      <c r="A777" s="44">
        <v>23209</v>
      </c>
      <c r="B777" s="45" t="s">
        <v>258</v>
      </c>
      <c r="D777" s="295" t="s">
        <v>1042</v>
      </c>
    </row>
    <row r="778" spans="1:4">
      <c r="A778" s="44">
        <v>23211</v>
      </c>
      <c r="B778" s="45" t="s">
        <v>213</v>
      </c>
      <c r="D778" s="295" t="s">
        <v>1042</v>
      </c>
    </row>
    <row r="779" spans="1:4">
      <c r="A779" s="44">
        <v>23226</v>
      </c>
      <c r="B779" s="45" t="s">
        <v>411</v>
      </c>
      <c r="D779" s="295" t="s">
        <v>1042</v>
      </c>
    </row>
    <row r="780" spans="1:4">
      <c r="A780" s="44">
        <v>23243</v>
      </c>
      <c r="B780" s="45" t="s">
        <v>412</v>
      </c>
      <c r="D780" s="295" t="s">
        <v>1042</v>
      </c>
    </row>
    <row r="781" spans="1:4">
      <c r="A781" s="44">
        <v>23245</v>
      </c>
      <c r="B781" s="45" t="s">
        <v>310</v>
      </c>
      <c r="D781" s="295" t="s">
        <v>1042</v>
      </c>
    </row>
    <row r="782" spans="1:4">
      <c r="A782" s="44">
        <v>23318</v>
      </c>
      <c r="B782" s="45" t="s">
        <v>413</v>
      </c>
      <c r="D782" s="295" t="s">
        <v>1042</v>
      </c>
    </row>
    <row r="783" spans="1:4">
      <c r="A783" s="44">
        <v>22509</v>
      </c>
      <c r="B783" s="45" t="s">
        <v>253</v>
      </c>
      <c r="D783" s="295" t="s">
        <v>1042</v>
      </c>
    </row>
    <row r="784" spans="1:4">
      <c r="A784" s="44">
        <v>22502</v>
      </c>
      <c r="B784" s="45" t="s">
        <v>164</v>
      </c>
      <c r="D784" s="295" t="s">
        <v>1042</v>
      </c>
    </row>
    <row r="785" spans="1:4">
      <c r="A785" s="44">
        <v>22508</v>
      </c>
      <c r="B785" s="45" t="s">
        <v>331</v>
      </c>
      <c r="D785" s="295" t="s">
        <v>1042</v>
      </c>
    </row>
    <row r="786" spans="1:4">
      <c r="A786" s="44">
        <v>22514</v>
      </c>
      <c r="B786" s="45" t="s">
        <v>984</v>
      </c>
      <c r="D786" s="295" t="s">
        <v>1042</v>
      </c>
    </row>
    <row r="787" spans="1:4">
      <c r="A787" s="44">
        <v>26123</v>
      </c>
      <c r="B787" s="45" t="s">
        <v>536</v>
      </c>
      <c r="D787" s="223" t="s">
        <v>1073</v>
      </c>
    </row>
    <row r="788" spans="1:4">
      <c r="A788" s="44">
        <v>26152</v>
      </c>
      <c r="B788" s="45" t="s">
        <v>537</v>
      </c>
      <c r="D788" s="223" t="s">
        <v>1073</v>
      </c>
    </row>
    <row r="789" spans="1:4">
      <c r="A789" s="44">
        <v>26153</v>
      </c>
      <c r="B789" s="45" t="s">
        <v>538</v>
      </c>
      <c r="D789" s="295" t="s">
        <v>1042</v>
      </c>
    </row>
    <row r="790" spans="1:4">
      <c r="A790" s="44">
        <v>26116</v>
      </c>
      <c r="B790" s="45" t="s">
        <v>235</v>
      </c>
      <c r="D790" s="295" t="s">
        <v>1042</v>
      </c>
    </row>
    <row r="791" spans="1:4">
      <c r="A791" s="44">
        <v>26125</v>
      </c>
      <c r="B791" s="45" t="s">
        <v>254</v>
      </c>
      <c r="D791" s="223" t="s">
        <v>1073</v>
      </c>
    </row>
    <row r="792" spans="1:4">
      <c r="A792" s="44">
        <v>26140</v>
      </c>
      <c r="B792" s="45" t="s">
        <v>425</v>
      </c>
      <c r="D792" s="223" t="s">
        <v>1073</v>
      </c>
    </row>
    <row r="793" spans="1:4">
      <c r="A793" s="44">
        <v>26145</v>
      </c>
      <c r="B793" s="45" t="s">
        <v>426</v>
      </c>
      <c r="D793" s="223" t="s">
        <v>1073</v>
      </c>
    </row>
    <row r="794" spans="1:4">
      <c r="A794" s="44">
        <v>26146</v>
      </c>
      <c r="B794" s="45" t="s">
        <v>222</v>
      </c>
      <c r="D794" s="295" t="s">
        <v>1042</v>
      </c>
    </row>
    <row r="795" spans="1:4">
      <c r="A795" s="44">
        <v>26155</v>
      </c>
      <c r="B795" s="45" t="s">
        <v>427</v>
      </c>
      <c r="D795" s="223" t="s">
        <v>1073</v>
      </c>
    </row>
    <row r="796" spans="1:4">
      <c r="A796" s="44">
        <v>26103</v>
      </c>
      <c r="B796" s="45" t="s">
        <v>187</v>
      </c>
      <c r="D796" s="295" t="s">
        <v>1042</v>
      </c>
    </row>
    <row r="797" spans="1:4">
      <c r="A797" s="44">
        <v>26109</v>
      </c>
      <c r="B797" s="45" t="s">
        <v>23</v>
      </c>
      <c r="D797" s="223" t="s">
        <v>1073</v>
      </c>
    </row>
    <row r="798" spans="1:4">
      <c r="A798" s="44">
        <v>26158</v>
      </c>
      <c r="B798" s="45" t="s">
        <v>309</v>
      </c>
      <c r="D798" s="223" t="s">
        <v>1073</v>
      </c>
    </row>
    <row r="799" spans="1:4">
      <c r="A799" s="44">
        <v>26162</v>
      </c>
      <c r="B799" s="45" t="s">
        <v>997</v>
      </c>
      <c r="D799" s="295" t="s">
        <v>1042</v>
      </c>
    </row>
    <row r="800" spans="1:4">
      <c r="A800" s="44">
        <v>25408</v>
      </c>
      <c r="B800" s="45" t="s">
        <v>205</v>
      </c>
      <c r="D800" s="49" t="s">
        <v>1047</v>
      </c>
    </row>
    <row r="801" spans="1:4">
      <c r="A801" s="44">
        <v>25419</v>
      </c>
      <c r="B801" s="45" t="s">
        <v>449</v>
      </c>
      <c r="D801" s="49" t="s">
        <v>1047</v>
      </c>
    </row>
    <row r="802" spans="1:4">
      <c r="A802" s="44">
        <v>25450</v>
      </c>
      <c r="B802" s="45" t="s">
        <v>420</v>
      </c>
      <c r="D802" s="49" t="s">
        <v>1047</v>
      </c>
    </row>
    <row r="803" spans="1:4">
      <c r="A803" s="44">
        <v>25453</v>
      </c>
      <c r="B803" s="45" t="s">
        <v>423</v>
      </c>
      <c r="D803" s="49" t="s">
        <v>1047</v>
      </c>
    </row>
    <row r="804" spans="1:4">
      <c r="A804" s="44" t="s">
        <v>421</v>
      </c>
      <c r="B804" s="45" t="s">
        <v>422</v>
      </c>
      <c r="D804" s="49" t="s">
        <v>3351</v>
      </c>
    </row>
    <row r="805" spans="1:4">
      <c r="A805" s="44">
        <v>25454</v>
      </c>
      <c r="B805" s="45" t="s">
        <v>237</v>
      </c>
      <c r="D805" s="295" t="s">
        <v>1042</v>
      </c>
    </row>
    <row r="806" spans="1:4">
      <c r="A806" s="44">
        <v>25457</v>
      </c>
      <c r="B806" s="45" t="s">
        <v>424</v>
      </c>
      <c r="D806" s="49" t="s">
        <v>1047</v>
      </c>
    </row>
    <row r="807" spans="1:4">
      <c r="A807" s="44">
        <v>16118</v>
      </c>
      <c r="B807" s="45" t="s">
        <v>949</v>
      </c>
      <c r="D807" s="295" t="s">
        <v>1042</v>
      </c>
    </row>
    <row r="808" spans="1:4">
      <c r="A808" s="44">
        <v>16131</v>
      </c>
      <c r="B808" s="45" t="s">
        <v>493</v>
      </c>
      <c r="D808" s="223" t="s">
        <v>1073</v>
      </c>
    </row>
    <row r="809" spans="1:4">
      <c r="A809" s="44">
        <v>16137</v>
      </c>
      <c r="B809" s="45" t="s">
        <v>494</v>
      </c>
      <c r="D809" s="49" t="s">
        <v>1281</v>
      </c>
    </row>
    <row r="810" spans="1:4">
      <c r="A810" s="44">
        <v>16139</v>
      </c>
      <c r="B810" s="45" t="s">
        <v>950</v>
      </c>
      <c r="D810" s="295" t="s">
        <v>1042</v>
      </c>
    </row>
    <row r="811" spans="1:4">
      <c r="A811" s="44">
        <v>16142</v>
      </c>
      <c r="B811" s="45" t="s">
        <v>495</v>
      </c>
      <c r="D811" s="295" t="s">
        <v>1042</v>
      </c>
    </row>
    <row r="812" spans="1:4">
      <c r="A812" s="44">
        <v>16143</v>
      </c>
      <c r="B812" s="45" t="s">
        <v>951</v>
      </c>
      <c r="D812" s="295" t="s">
        <v>1042</v>
      </c>
    </row>
    <row r="813" spans="1:4">
      <c r="A813" s="44">
        <v>16117</v>
      </c>
      <c r="B813" s="45" t="s">
        <v>948</v>
      </c>
      <c r="D813" s="295" t="s">
        <v>1042</v>
      </c>
    </row>
    <row r="814" spans="1:4">
      <c r="A814" s="44">
        <v>16132</v>
      </c>
      <c r="B814" s="45" t="s">
        <v>332</v>
      </c>
      <c r="D814" s="49" t="s">
        <v>1288</v>
      </c>
    </row>
    <row r="815" spans="1:4">
      <c r="A815" s="44">
        <v>17509</v>
      </c>
      <c r="B815" s="45" t="s">
        <v>399</v>
      </c>
      <c r="D815" s="49" t="s">
        <v>3370</v>
      </c>
    </row>
    <row r="816" spans="1:4">
      <c r="A816" s="44">
        <v>17540</v>
      </c>
      <c r="B816" s="45" t="s">
        <v>512</v>
      </c>
      <c r="D816" s="49" t="s">
        <v>1073</v>
      </c>
    </row>
    <row r="817" spans="1:4">
      <c r="A817" s="44">
        <v>17526</v>
      </c>
      <c r="B817" s="45" t="s">
        <v>400</v>
      </c>
      <c r="D817" s="49" t="s">
        <v>1073</v>
      </c>
    </row>
    <row r="818" spans="1:4">
      <c r="A818" s="44">
        <v>17506</v>
      </c>
      <c r="B818" s="45" t="s">
        <v>35</v>
      </c>
      <c r="D818" s="49" t="s">
        <v>1073</v>
      </c>
    </row>
    <row r="819" spans="1:4">
      <c r="A819" s="44">
        <v>16413</v>
      </c>
      <c r="B819" s="45" t="s">
        <v>386</v>
      </c>
      <c r="D819" s="49" t="s">
        <v>1047</v>
      </c>
    </row>
    <row r="820" spans="1:4">
      <c r="A820" s="44">
        <v>16443</v>
      </c>
      <c r="B820" s="45" t="s">
        <v>388</v>
      </c>
      <c r="D820" s="49" t="s">
        <v>1288</v>
      </c>
    </row>
    <row r="821" spans="1:4">
      <c r="A821" s="44">
        <v>16401</v>
      </c>
      <c r="B821" s="45" t="s">
        <v>182</v>
      </c>
      <c r="D821" s="49" t="s">
        <v>3351</v>
      </c>
    </row>
    <row r="822" spans="1:4">
      <c r="A822" s="44">
        <v>17303</v>
      </c>
      <c r="B822" s="45" t="s">
        <v>971</v>
      </c>
      <c r="D822" s="49" t="s">
        <v>1073</v>
      </c>
    </row>
    <row r="823" spans="1:4">
      <c r="A823" s="44">
        <v>17332</v>
      </c>
      <c r="B823" s="45" t="s">
        <v>508</v>
      </c>
      <c r="D823" s="295" t="s">
        <v>3352</v>
      </c>
    </row>
    <row r="824" spans="1:4">
      <c r="A824" s="44">
        <v>17338</v>
      </c>
      <c r="B824" s="45" t="s">
        <v>511</v>
      </c>
      <c r="D824" s="295" t="s">
        <v>3352</v>
      </c>
    </row>
    <row r="825" spans="1:4">
      <c r="A825" s="44">
        <v>17340</v>
      </c>
      <c r="B825" s="45" t="s">
        <v>509</v>
      </c>
      <c r="D825" s="49" t="s">
        <v>1073</v>
      </c>
    </row>
    <row r="826" spans="1:4">
      <c r="A826" s="44">
        <v>17301</v>
      </c>
      <c r="B826" s="45" t="s">
        <v>236</v>
      </c>
      <c r="D826" s="295" t="s">
        <v>3352</v>
      </c>
    </row>
    <row r="827" spans="1:4">
      <c r="A827" s="44">
        <v>17314</v>
      </c>
      <c r="B827" s="45" t="s">
        <v>394</v>
      </c>
      <c r="D827" s="49" t="s">
        <v>1073</v>
      </c>
    </row>
    <row r="828" spans="1:4">
      <c r="A828" s="44">
        <v>17335</v>
      </c>
      <c r="B828" s="45" t="s">
        <v>170</v>
      </c>
      <c r="D828" s="295" t="s">
        <v>3352</v>
      </c>
    </row>
    <row r="829" spans="1:4">
      <c r="A829" s="44">
        <v>22352</v>
      </c>
      <c r="B829" s="45" t="s">
        <v>248</v>
      </c>
      <c r="D829" s="295" t="s">
        <v>1042</v>
      </c>
    </row>
    <row r="830" spans="1:4">
      <c r="A830" s="44">
        <v>22354</v>
      </c>
      <c r="B830" s="45" t="s">
        <v>522</v>
      </c>
      <c r="D830" s="295" t="s">
        <v>1042</v>
      </c>
    </row>
    <row r="831" spans="1:4">
      <c r="A831" s="44">
        <v>22358</v>
      </c>
      <c r="B831" s="45" t="s">
        <v>524</v>
      </c>
      <c r="D831" s="295" t="s">
        <v>1042</v>
      </c>
    </row>
    <row r="832" spans="1:4">
      <c r="A832" s="44">
        <v>22301</v>
      </c>
      <c r="B832" s="45" t="s">
        <v>172</v>
      </c>
      <c r="D832" s="295" t="s">
        <v>1042</v>
      </c>
    </row>
    <row r="833" spans="1:4">
      <c r="A833" s="44">
        <v>22347</v>
      </c>
      <c r="B833" s="45" t="s">
        <v>404</v>
      </c>
      <c r="D833" s="295" t="s">
        <v>1042</v>
      </c>
    </row>
    <row r="834" spans="1:4">
      <c r="A834" s="44">
        <v>22351</v>
      </c>
      <c r="B834" s="45" t="s">
        <v>405</v>
      </c>
      <c r="D834" s="295" t="s">
        <v>1042</v>
      </c>
    </row>
    <row r="835" spans="1:4">
      <c r="A835" s="44">
        <v>16631</v>
      </c>
      <c r="B835" s="45" t="s">
        <v>501</v>
      </c>
      <c r="D835" s="49" t="s">
        <v>1047</v>
      </c>
    </row>
    <row r="836" spans="1:4">
      <c r="A836" s="44">
        <v>16646</v>
      </c>
      <c r="B836" s="45" t="s">
        <v>502</v>
      </c>
      <c r="D836" s="49" t="s">
        <v>3371</v>
      </c>
    </row>
    <row r="837" spans="1:4">
      <c r="A837" s="44">
        <v>16696</v>
      </c>
      <c r="B837" s="45" t="s">
        <v>505</v>
      </c>
      <c r="D837" s="49" t="s">
        <v>3372</v>
      </c>
    </row>
    <row r="838" spans="1:4">
      <c r="A838" s="44">
        <v>16607</v>
      </c>
      <c r="B838" s="45" t="s">
        <v>968</v>
      </c>
      <c r="D838" s="49" t="s">
        <v>3373</v>
      </c>
    </row>
    <row r="839" spans="1:4">
      <c r="A839" s="44">
        <v>16615</v>
      </c>
      <c r="B839" s="45" t="s">
        <v>210</v>
      </c>
      <c r="D839" s="49" t="s">
        <v>3372</v>
      </c>
    </row>
    <row r="840" spans="1:4">
      <c r="A840" s="44">
        <v>16633</v>
      </c>
      <c r="B840" s="45" t="s">
        <v>324</v>
      </c>
      <c r="D840" s="49" t="s">
        <v>1047</v>
      </c>
    </row>
    <row r="841" spans="1:4">
      <c r="A841" s="44">
        <v>16649</v>
      </c>
      <c r="B841" s="45" t="s">
        <v>503</v>
      </c>
      <c r="D841" s="49" t="s">
        <v>1042</v>
      </c>
    </row>
    <row r="842" spans="1:4">
      <c r="A842" s="44">
        <v>16650</v>
      </c>
      <c r="B842" s="45" t="s">
        <v>392</v>
      </c>
      <c r="D842" s="49" t="s">
        <v>1042</v>
      </c>
    </row>
    <row r="843" spans="1:4">
      <c r="A843" s="44">
        <v>16687</v>
      </c>
      <c r="B843" s="45" t="s">
        <v>504</v>
      </c>
      <c r="D843" s="49" t="s">
        <v>3373</v>
      </c>
    </row>
    <row r="844" spans="1:4">
      <c r="A844" s="44">
        <v>16694</v>
      </c>
      <c r="B844" s="45" t="s">
        <v>393</v>
      </c>
      <c r="D844" s="49" t="s">
        <v>3372</v>
      </c>
    </row>
    <row r="845" spans="1:4">
      <c r="A845" s="44">
        <v>16610</v>
      </c>
      <c r="B845" s="45" t="s">
        <v>245</v>
      </c>
      <c r="D845" s="49" t="s">
        <v>3356</v>
      </c>
    </row>
    <row r="846" spans="1:4">
      <c r="A846" s="44">
        <v>16628</v>
      </c>
      <c r="B846" s="45" t="s">
        <v>306</v>
      </c>
      <c r="D846" s="49" t="s">
        <v>3372</v>
      </c>
    </row>
    <row r="847" spans="1:4">
      <c r="A847" s="44">
        <v>16685</v>
      </c>
      <c r="B847" s="45" t="s">
        <v>969</v>
      </c>
      <c r="D847" s="49" t="s">
        <v>3373</v>
      </c>
    </row>
    <row r="848" spans="1:4">
      <c r="A848" s="44">
        <v>16692</v>
      </c>
      <c r="B848" s="45" t="s">
        <v>970</v>
      </c>
      <c r="D848" s="49" t="s">
        <v>3372</v>
      </c>
    </row>
    <row r="849" spans="1:4">
      <c r="A849" s="44">
        <v>16603</v>
      </c>
      <c r="B849" s="45" t="s">
        <v>249</v>
      </c>
      <c r="D849" s="49" t="s">
        <v>3373</v>
      </c>
    </row>
    <row r="850" spans="1:4">
      <c r="A850" s="44">
        <v>22233</v>
      </c>
      <c r="B850" s="45" t="s">
        <v>519</v>
      </c>
      <c r="D850" s="49" t="s">
        <v>1042</v>
      </c>
    </row>
    <row r="851" spans="1:4">
      <c r="A851" s="44">
        <v>22235</v>
      </c>
      <c r="B851" s="45" t="s">
        <v>520</v>
      </c>
      <c r="D851" s="49" t="s">
        <v>1073</v>
      </c>
    </row>
    <row r="852" spans="1:4">
      <c r="A852" s="44">
        <v>22236</v>
      </c>
      <c r="B852" s="45" t="s">
        <v>521</v>
      </c>
      <c r="D852" s="49" t="s">
        <v>1293</v>
      </c>
    </row>
    <row r="853" spans="1:4">
      <c r="A853" s="44">
        <v>22237</v>
      </c>
      <c r="B853" s="45" t="s">
        <v>402</v>
      </c>
      <c r="D853" s="49" t="s">
        <v>1042</v>
      </c>
    </row>
    <row r="854" spans="1:4">
      <c r="A854" s="44">
        <v>22246</v>
      </c>
      <c r="B854" s="45" t="s">
        <v>983</v>
      </c>
      <c r="D854" s="49" t="s">
        <v>1042</v>
      </c>
    </row>
    <row r="855" spans="1:4">
      <c r="A855" s="44">
        <v>22232</v>
      </c>
      <c r="B855" s="45" t="s">
        <v>403</v>
      </c>
      <c r="D855" s="49" t="s">
        <v>1042</v>
      </c>
    </row>
    <row r="856" spans="1:4">
      <c r="A856" s="44">
        <v>22245</v>
      </c>
      <c r="B856" s="45" t="s">
        <v>233</v>
      </c>
      <c r="D856" s="49" t="s">
        <v>1042</v>
      </c>
    </row>
  </sheetData>
  <sortState ref="A1:F714">
    <sortCondition ref="A1:A714"/>
  </sortState>
  <printOptions horizontalCentered="1"/>
  <pageMargins left="0.74803149606299213" right="0.31496062992125984" top="0.70866141732283472" bottom="0.70866141732283472" header="0.31496062992125984" footer="0.31496062992125984"/>
  <pageSetup paperSize="9" scale="95" orientation="portrait" r:id="rId1"/>
  <headerFooter>
    <oddFooter>&amp;C&amp;"Times New Roman,Regular"&amp;12&amp;P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H13" sqref="H13"/>
    </sheetView>
  </sheetViews>
  <sheetFormatPr defaultRowHeight="15"/>
  <cols>
    <col min="1" max="1" width="8" bestFit="1" customWidth="1"/>
    <col min="2" max="2" width="33.42578125" bestFit="1" customWidth="1"/>
    <col min="3" max="3" width="5" bestFit="1" customWidth="1"/>
    <col min="4" max="4" width="11.28515625" bestFit="1" customWidth="1"/>
    <col min="5" max="5" width="6.5703125" bestFit="1" customWidth="1"/>
    <col min="6" max="6" width="12.5703125" bestFit="1" customWidth="1"/>
    <col min="7" max="7" width="3" bestFit="1" customWidth="1"/>
    <col min="8" max="8" width="3.28515625" bestFit="1" customWidth="1"/>
    <col min="9" max="9" width="6.7109375" bestFit="1" customWidth="1"/>
    <col min="10" max="10" width="4.42578125" bestFit="1" customWidth="1"/>
  </cols>
  <sheetData>
    <row r="1" spans="1:13" s="35" customFormat="1" ht="16.5" customHeight="1">
      <c r="A1" s="44">
        <v>11215</v>
      </c>
      <c r="B1" s="45" t="s">
        <v>1058</v>
      </c>
      <c r="C1" s="46" t="s">
        <v>92</v>
      </c>
      <c r="D1" s="55" t="s">
        <v>4058</v>
      </c>
      <c r="E1" s="44" t="s">
        <v>81</v>
      </c>
      <c r="F1" s="44" t="s">
        <v>280</v>
      </c>
      <c r="G1" s="59">
        <v>39</v>
      </c>
      <c r="H1" s="47">
        <v>10</v>
      </c>
      <c r="I1" s="50" t="s">
        <v>3422</v>
      </c>
      <c r="J1" s="87" t="str">
        <f t="shared" ref="J1:J41" si="0">LEFT(A1,3)</f>
        <v>112</v>
      </c>
      <c r="K1" s="87"/>
      <c r="L1" s="87"/>
      <c r="M1" s="87"/>
    </row>
    <row r="2" spans="1:13" s="35" customFormat="1" ht="16.5" customHeight="1">
      <c r="A2" s="44">
        <v>11221</v>
      </c>
      <c r="B2" s="45" t="s">
        <v>1061</v>
      </c>
      <c r="C2" s="46" t="s">
        <v>92</v>
      </c>
      <c r="D2" s="55" t="s">
        <v>4041</v>
      </c>
      <c r="E2" s="44" t="s">
        <v>81</v>
      </c>
      <c r="F2" s="44" t="s">
        <v>158</v>
      </c>
      <c r="G2" s="61">
        <v>52</v>
      </c>
      <c r="H2" s="47">
        <v>2</v>
      </c>
      <c r="I2" s="60" t="s">
        <v>3422</v>
      </c>
      <c r="J2" s="302" t="str">
        <f t="shared" si="0"/>
        <v>112</v>
      </c>
      <c r="K2" s="87"/>
      <c r="L2" s="87"/>
      <c r="M2" s="87"/>
    </row>
    <row r="3" spans="1:13" s="35" customFormat="1" ht="16.5" customHeight="1">
      <c r="A3" s="44">
        <v>11452</v>
      </c>
      <c r="B3" s="45" t="s">
        <v>1089</v>
      </c>
      <c r="C3" s="46" t="s">
        <v>92</v>
      </c>
      <c r="D3" s="55" t="s">
        <v>4058</v>
      </c>
      <c r="E3" s="44" t="s">
        <v>81</v>
      </c>
      <c r="F3" s="44" t="s">
        <v>1614</v>
      </c>
      <c r="G3" s="61">
        <v>9</v>
      </c>
      <c r="H3" s="47">
        <v>10</v>
      </c>
      <c r="I3" s="60" t="s">
        <v>3422</v>
      </c>
      <c r="J3" s="302" t="str">
        <f t="shared" si="0"/>
        <v>114</v>
      </c>
      <c r="K3" s="87"/>
      <c r="L3" s="87"/>
      <c r="M3" s="87"/>
    </row>
    <row r="4" spans="1:13" s="35" customFormat="1" ht="16.5" customHeight="1">
      <c r="A4" s="44">
        <v>11456</v>
      </c>
      <c r="B4" s="45" t="s">
        <v>1092</v>
      </c>
      <c r="C4" s="46" t="s">
        <v>92</v>
      </c>
      <c r="D4" s="55" t="s">
        <v>4049</v>
      </c>
      <c r="E4" s="44" t="s">
        <v>81</v>
      </c>
      <c r="F4" s="44" t="s">
        <v>202</v>
      </c>
      <c r="G4" s="61">
        <v>46</v>
      </c>
      <c r="H4" s="47">
        <v>6</v>
      </c>
      <c r="I4" s="60" t="s">
        <v>3422</v>
      </c>
      <c r="J4" s="302" t="str">
        <f t="shared" si="0"/>
        <v>114</v>
      </c>
      <c r="K4" s="87"/>
      <c r="L4" s="87"/>
      <c r="M4" s="87"/>
    </row>
    <row r="5" spans="1:13" s="35" customFormat="1" ht="16.5" customHeight="1">
      <c r="A5" s="44">
        <v>11457</v>
      </c>
      <c r="B5" s="45" t="s">
        <v>1093</v>
      </c>
      <c r="C5" s="46" t="s">
        <v>92</v>
      </c>
      <c r="D5" s="55" t="s">
        <v>4041</v>
      </c>
      <c r="E5" s="44" t="s">
        <v>81</v>
      </c>
      <c r="F5" s="44" t="s">
        <v>296</v>
      </c>
      <c r="G5" s="61">
        <v>10</v>
      </c>
      <c r="H5" s="62">
        <v>2</v>
      </c>
      <c r="I5" s="60" t="s">
        <v>3422</v>
      </c>
      <c r="J5" s="302" t="str">
        <f t="shared" si="0"/>
        <v>114</v>
      </c>
      <c r="K5" s="87"/>
      <c r="L5" s="87"/>
      <c r="M5" s="87"/>
    </row>
    <row r="6" spans="1:13" s="35" customFormat="1" ht="16.5" customHeight="1">
      <c r="A6" s="44">
        <v>12212</v>
      </c>
      <c r="B6" s="45" t="s">
        <v>1108</v>
      </c>
      <c r="C6" s="46" t="s">
        <v>92</v>
      </c>
      <c r="D6" s="55" t="s">
        <v>4058</v>
      </c>
      <c r="E6" s="44" t="s">
        <v>81</v>
      </c>
      <c r="F6" s="44" t="s">
        <v>84</v>
      </c>
      <c r="G6" s="61">
        <v>14</v>
      </c>
      <c r="H6" s="47">
        <v>10</v>
      </c>
      <c r="I6" s="60" t="s">
        <v>3422</v>
      </c>
      <c r="J6" s="302" t="str">
        <f t="shared" si="0"/>
        <v>122</v>
      </c>
      <c r="K6" s="87"/>
      <c r="L6" s="87"/>
      <c r="M6" s="87"/>
    </row>
    <row r="7" spans="1:13" s="35" customFormat="1" ht="16.5" customHeight="1">
      <c r="A7" s="44">
        <v>12213</v>
      </c>
      <c r="B7" s="45" t="s">
        <v>1111</v>
      </c>
      <c r="C7" s="46" t="s">
        <v>92</v>
      </c>
      <c r="D7" s="55" t="s">
        <v>4041</v>
      </c>
      <c r="E7" s="44" t="s">
        <v>81</v>
      </c>
      <c r="F7" s="44" t="s">
        <v>450</v>
      </c>
      <c r="G7" s="59">
        <v>14</v>
      </c>
      <c r="H7" s="47">
        <v>2</v>
      </c>
      <c r="I7" s="60" t="s">
        <v>3422</v>
      </c>
      <c r="J7" s="302" t="str">
        <f t="shared" si="0"/>
        <v>122</v>
      </c>
      <c r="K7" s="87"/>
      <c r="L7" s="87"/>
      <c r="M7" s="87"/>
    </row>
    <row r="8" spans="1:13" s="35" customFormat="1" ht="16.5" customHeight="1">
      <c r="A8" s="44">
        <v>13128</v>
      </c>
      <c r="B8" s="45" t="s">
        <v>1141</v>
      </c>
      <c r="C8" s="46" t="s">
        <v>92</v>
      </c>
      <c r="D8" s="55" t="s">
        <v>4058</v>
      </c>
      <c r="E8" s="44" t="s">
        <v>81</v>
      </c>
      <c r="F8" s="44" t="s">
        <v>3978</v>
      </c>
      <c r="G8" s="61">
        <v>6</v>
      </c>
      <c r="H8" s="47">
        <v>10</v>
      </c>
      <c r="I8" s="60" t="s">
        <v>3422</v>
      </c>
      <c r="J8" s="302" t="str">
        <f t="shared" si="0"/>
        <v>131</v>
      </c>
      <c r="K8" s="87"/>
      <c r="L8" s="87"/>
      <c r="M8" s="87"/>
    </row>
    <row r="9" spans="1:13" s="35" customFormat="1" ht="16.5" customHeight="1">
      <c r="A9" s="44">
        <v>13129</v>
      </c>
      <c r="B9" s="45" t="s">
        <v>1142</v>
      </c>
      <c r="C9" s="46" t="s">
        <v>92</v>
      </c>
      <c r="D9" s="55" t="s">
        <v>4041</v>
      </c>
      <c r="E9" s="44" t="s">
        <v>81</v>
      </c>
      <c r="F9" s="44" t="s">
        <v>282</v>
      </c>
      <c r="G9" s="61">
        <v>10</v>
      </c>
      <c r="H9" s="47">
        <v>2</v>
      </c>
      <c r="I9" s="60" t="s">
        <v>3422</v>
      </c>
      <c r="J9" s="302" t="str">
        <f t="shared" si="0"/>
        <v>131</v>
      </c>
      <c r="K9" s="87"/>
      <c r="L9" s="87"/>
      <c r="M9" s="87"/>
    </row>
    <row r="10" spans="1:13" s="35" customFormat="1" ht="16.5" customHeight="1">
      <c r="A10" s="44">
        <v>13242</v>
      </c>
      <c r="B10" s="45" t="s">
        <v>1153</v>
      </c>
      <c r="C10" s="46" t="s">
        <v>92</v>
      </c>
      <c r="D10" s="55" t="s">
        <v>4058</v>
      </c>
      <c r="E10" s="44" t="s">
        <v>81</v>
      </c>
      <c r="F10" s="44" t="s">
        <v>3979</v>
      </c>
      <c r="G10" s="61">
        <v>8</v>
      </c>
      <c r="H10" s="47">
        <v>10</v>
      </c>
      <c r="I10" s="60" t="s">
        <v>3422</v>
      </c>
      <c r="J10" s="302" t="str">
        <f t="shared" si="0"/>
        <v>132</v>
      </c>
      <c r="K10" s="87"/>
      <c r="L10" s="87"/>
      <c r="M10" s="87"/>
    </row>
    <row r="11" spans="1:13" s="35" customFormat="1" ht="16.5" customHeight="1">
      <c r="A11" s="44">
        <v>13287</v>
      </c>
      <c r="B11" s="45" t="s">
        <v>1160</v>
      </c>
      <c r="C11" s="46" t="s">
        <v>92</v>
      </c>
      <c r="D11" s="55" t="s">
        <v>4041</v>
      </c>
      <c r="E11" s="44" t="s">
        <v>81</v>
      </c>
      <c r="F11" s="44" t="s">
        <v>284</v>
      </c>
      <c r="G11" s="61">
        <v>8</v>
      </c>
      <c r="H11" s="47">
        <v>2</v>
      </c>
      <c r="I11" s="60" t="s">
        <v>3422</v>
      </c>
      <c r="J11" s="302" t="str">
        <f t="shared" si="0"/>
        <v>132</v>
      </c>
      <c r="K11" s="87"/>
      <c r="L11" s="87"/>
      <c r="M11" s="87"/>
    </row>
    <row r="12" spans="1:13" s="35" customFormat="1" ht="16.5" customHeight="1">
      <c r="A12" s="44">
        <v>13324</v>
      </c>
      <c r="B12" s="45" t="s">
        <v>1177</v>
      </c>
      <c r="C12" s="46" t="s">
        <v>92</v>
      </c>
      <c r="D12" s="55" t="s">
        <v>4058</v>
      </c>
      <c r="E12" s="44" t="s">
        <v>81</v>
      </c>
      <c r="F12" s="44" t="s">
        <v>4059</v>
      </c>
      <c r="G12" s="61">
        <v>20</v>
      </c>
      <c r="H12" s="47">
        <v>10</v>
      </c>
      <c r="I12" s="60" t="s">
        <v>3422</v>
      </c>
      <c r="J12" s="302" t="str">
        <f t="shared" si="0"/>
        <v>133</v>
      </c>
      <c r="K12" s="87"/>
      <c r="L12" s="87"/>
      <c r="M12" s="87"/>
    </row>
    <row r="13" spans="1:13" s="35" customFormat="1" ht="16.5" customHeight="1">
      <c r="A13" s="44">
        <v>13325</v>
      </c>
      <c r="B13" s="45" t="s">
        <v>1179</v>
      </c>
      <c r="C13" s="46" t="s">
        <v>92</v>
      </c>
      <c r="D13" s="55" t="s">
        <v>4041</v>
      </c>
      <c r="E13" s="44" t="s">
        <v>81</v>
      </c>
      <c r="F13" s="44" t="s">
        <v>3972</v>
      </c>
      <c r="G13" s="61">
        <v>20</v>
      </c>
      <c r="H13" s="47">
        <v>2</v>
      </c>
      <c r="I13" s="60" t="s">
        <v>3422</v>
      </c>
      <c r="J13" s="302" t="str">
        <f t="shared" si="0"/>
        <v>133</v>
      </c>
      <c r="K13" s="87"/>
      <c r="L13" s="87"/>
      <c r="M13" s="87"/>
    </row>
    <row r="14" spans="1:13" s="35" customFormat="1" ht="16.5" customHeight="1">
      <c r="A14" s="44">
        <v>13407</v>
      </c>
      <c r="B14" s="45" t="s">
        <v>1187</v>
      </c>
      <c r="C14" s="46" t="s">
        <v>92</v>
      </c>
      <c r="D14" s="55" t="s">
        <v>4058</v>
      </c>
      <c r="E14" s="44" t="s">
        <v>81</v>
      </c>
      <c r="F14" s="44" t="s">
        <v>4060</v>
      </c>
      <c r="G14" s="61">
        <v>20</v>
      </c>
      <c r="H14" s="47">
        <v>10</v>
      </c>
      <c r="I14" s="60" t="s">
        <v>3422</v>
      </c>
      <c r="J14" s="302" t="str">
        <f t="shared" si="0"/>
        <v>134</v>
      </c>
      <c r="K14" s="87"/>
      <c r="L14" s="87"/>
      <c r="M14" s="87"/>
    </row>
    <row r="15" spans="1:13" s="35" customFormat="1" ht="16.5" customHeight="1">
      <c r="A15" s="44">
        <v>13408</v>
      </c>
      <c r="B15" s="45" t="s">
        <v>1189</v>
      </c>
      <c r="C15" s="46" t="s">
        <v>92</v>
      </c>
      <c r="D15" s="55" t="s">
        <v>4041</v>
      </c>
      <c r="E15" s="44" t="s">
        <v>81</v>
      </c>
      <c r="F15" s="44" t="s">
        <v>283</v>
      </c>
      <c r="G15" s="59">
        <v>20</v>
      </c>
      <c r="H15" s="47">
        <v>2</v>
      </c>
      <c r="I15" s="50" t="s">
        <v>3422</v>
      </c>
      <c r="J15" s="302" t="str">
        <f t="shared" si="0"/>
        <v>134</v>
      </c>
      <c r="K15" s="87"/>
      <c r="L15" s="87"/>
      <c r="M15" s="87"/>
    </row>
    <row r="16" spans="1:13" s="35" customFormat="1" ht="16.5" customHeight="1">
      <c r="A16" s="44">
        <v>15231</v>
      </c>
      <c r="B16" s="45" t="s">
        <v>1213</v>
      </c>
      <c r="C16" s="46" t="s">
        <v>92</v>
      </c>
      <c r="D16" s="55" t="s">
        <v>4049</v>
      </c>
      <c r="E16" s="44" t="s">
        <v>80</v>
      </c>
      <c r="F16" s="44" t="s">
        <v>3973</v>
      </c>
      <c r="G16" s="61">
        <v>15</v>
      </c>
      <c r="H16" s="47">
        <v>5</v>
      </c>
      <c r="I16" s="60" t="s">
        <v>3422</v>
      </c>
      <c r="J16" s="302" t="str">
        <f t="shared" si="0"/>
        <v>152</v>
      </c>
      <c r="K16" s="87"/>
      <c r="L16" s="87"/>
      <c r="M16" s="87"/>
    </row>
    <row r="17" spans="1:13" s="35" customFormat="1" ht="16.5" customHeight="1">
      <c r="A17" s="44">
        <v>15232</v>
      </c>
      <c r="B17" s="45" t="s">
        <v>1214</v>
      </c>
      <c r="C17" s="46" t="s">
        <v>92</v>
      </c>
      <c r="D17" s="55" t="s">
        <v>4041</v>
      </c>
      <c r="E17" s="44" t="s">
        <v>81</v>
      </c>
      <c r="F17" s="44" t="s">
        <v>3974</v>
      </c>
      <c r="G17" s="61">
        <v>15</v>
      </c>
      <c r="H17" s="47">
        <v>2</v>
      </c>
      <c r="I17" s="60" t="s">
        <v>3422</v>
      </c>
      <c r="J17" s="302" t="str">
        <f t="shared" si="0"/>
        <v>152</v>
      </c>
      <c r="K17" s="87"/>
      <c r="L17" s="87"/>
      <c r="M17" s="87"/>
    </row>
    <row r="18" spans="1:13" s="35" customFormat="1" ht="16.5" customHeight="1">
      <c r="A18" s="44">
        <v>15361</v>
      </c>
      <c r="B18" s="45" t="s">
        <v>1218</v>
      </c>
      <c r="C18" s="46" t="s">
        <v>97</v>
      </c>
      <c r="D18" s="55" t="s">
        <v>4049</v>
      </c>
      <c r="E18" s="44" t="s">
        <v>80</v>
      </c>
      <c r="F18" s="44" t="s">
        <v>3990</v>
      </c>
      <c r="G18" s="61">
        <v>13</v>
      </c>
      <c r="H18" s="47">
        <v>5</v>
      </c>
      <c r="I18" s="60" t="s">
        <v>3422</v>
      </c>
      <c r="J18" s="302" t="str">
        <f t="shared" si="0"/>
        <v>153</v>
      </c>
      <c r="K18" s="87"/>
      <c r="L18" s="87"/>
      <c r="M18" s="87"/>
    </row>
    <row r="19" spans="1:13" s="35" customFormat="1" ht="16.5" customHeight="1">
      <c r="A19" s="44">
        <v>15362</v>
      </c>
      <c r="B19" s="45" t="s">
        <v>1219</v>
      </c>
      <c r="C19" s="46" t="s">
        <v>97</v>
      </c>
      <c r="D19" s="55" t="s">
        <v>4041</v>
      </c>
      <c r="E19" s="44" t="s">
        <v>81</v>
      </c>
      <c r="F19" s="44" t="s">
        <v>3975</v>
      </c>
      <c r="G19" s="61">
        <v>13</v>
      </c>
      <c r="H19" s="47">
        <v>2</v>
      </c>
      <c r="I19" s="60" t="s">
        <v>3422</v>
      </c>
      <c r="J19" s="302" t="str">
        <f t="shared" si="0"/>
        <v>153</v>
      </c>
      <c r="K19" s="87"/>
      <c r="L19" s="87"/>
      <c r="M19" s="87"/>
    </row>
    <row r="20" spans="1:13" s="35" customFormat="1" ht="16.5" customHeight="1">
      <c r="A20" s="44" t="s">
        <v>1229</v>
      </c>
      <c r="B20" s="45" t="s">
        <v>27</v>
      </c>
      <c r="C20" s="46" t="s">
        <v>97</v>
      </c>
      <c r="D20" s="55" t="s">
        <v>4049</v>
      </c>
      <c r="E20" s="44" t="s">
        <v>80</v>
      </c>
      <c r="F20" s="44" t="s">
        <v>3991</v>
      </c>
      <c r="G20" s="61">
        <v>17</v>
      </c>
      <c r="H20" s="62">
        <v>5</v>
      </c>
      <c r="I20" s="60" t="s">
        <v>3422</v>
      </c>
      <c r="J20" s="302" t="str">
        <f t="shared" si="0"/>
        <v>156</v>
      </c>
      <c r="K20" s="87"/>
      <c r="L20" s="87"/>
      <c r="M20" s="87"/>
    </row>
    <row r="21" spans="1:13" s="35" customFormat="1" ht="16.5" customHeight="1">
      <c r="A21" s="44">
        <v>15839</v>
      </c>
      <c r="B21" s="45" t="s">
        <v>1261</v>
      </c>
      <c r="C21" s="46" t="s">
        <v>92</v>
      </c>
      <c r="D21" s="55" t="s">
        <v>4049</v>
      </c>
      <c r="E21" s="44" t="s">
        <v>80</v>
      </c>
      <c r="F21" s="44" t="s">
        <v>3976</v>
      </c>
      <c r="G21" s="61">
        <v>15</v>
      </c>
      <c r="H21" s="47">
        <v>5</v>
      </c>
      <c r="I21" s="60" t="s">
        <v>3422</v>
      </c>
      <c r="J21" s="302" t="str">
        <f t="shared" si="0"/>
        <v>158</v>
      </c>
      <c r="K21" s="87"/>
      <c r="L21" s="87"/>
      <c r="M21" s="87"/>
    </row>
    <row r="22" spans="1:13" s="35" customFormat="1" ht="16.5" customHeight="1">
      <c r="A22" s="44">
        <v>15840</v>
      </c>
      <c r="B22" s="45" t="s">
        <v>1262</v>
      </c>
      <c r="C22" s="46" t="s">
        <v>92</v>
      </c>
      <c r="D22" s="55" t="s">
        <v>4041</v>
      </c>
      <c r="E22" s="44" t="s">
        <v>81</v>
      </c>
      <c r="F22" s="44" t="s">
        <v>3976</v>
      </c>
      <c r="G22" s="61">
        <v>15</v>
      </c>
      <c r="H22" s="47">
        <v>2</v>
      </c>
      <c r="I22" s="60" t="s">
        <v>3422</v>
      </c>
      <c r="J22" s="302" t="str">
        <f t="shared" si="0"/>
        <v>158</v>
      </c>
      <c r="K22" s="87"/>
      <c r="L22" s="87"/>
      <c r="M22" s="87"/>
    </row>
    <row r="23" spans="1:13" s="35" customFormat="1" ht="16.5" customHeight="1">
      <c r="A23" s="44">
        <v>16445</v>
      </c>
      <c r="B23" s="45" t="s">
        <v>1301</v>
      </c>
      <c r="C23" s="46" t="s">
        <v>92</v>
      </c>
      <c r="D23" s="55" t="s">
        <v>4058</v>
      </c>
      <c r="E23" s="44" t="s">
        <v>81</v>
      </c>
      <c r="F23" s="44" t="s">
        <v>439</v>
      </c>
      <c r="G23" s="59">
        <v>12</v>
      </c>
      <c r="H23" s="47">
        <v>10</v>
      </c>
      <c r="I23" s="50" t="s">
        <v>3422</v>
      </c>
      <c r="J23" s="302" t="str">
        <f t="shared" si="0"/>
        <v>164</v>
      </c>
      <c r="K23" s="87"/>
      <c r="L23" s="87"/>
      <c r="M23" s="87"/>
    </row>
    <row r="24" spans="1:13" s="35" customFormat="1" ht="16.5" customHeight="1">
      <c r="A24" s="44">
        <v>16446</v>
      </c>
      <c r="B24" s="45" t="s">
        <v>1302</v>
      </c>
      <c r="C24" s="46" t="s">
        <v>97</v>
      </c>
      <c r="D24" s="55" t="s">
        <v>4041</v>
      </c>
      <c r="E24" s="44" t="s">
        <v>81</v>
      </c>
      <c r="F24" s="44" t="s">
        <v>918</v>
      </c>
      <c r="G24" s="59">
        <v>11</v>
      </c>
      <c r="H24" s="47">
        <v>2</v>
      </c>
      <c r="I24" s="50" t="s">
        <v>3422</v>
      </c>
      <c r="J24" s="302" t="str">
        <f t="shared" si="0"/>
        <v>164</v>
      </c>
      <c r="K24" s="87"/>
      <c r="L24" s="87"/>
      <c r="M24" s="87"/>
    </row>
    <row r="25" spans="1:13" s="35" customFormat="1" ht="16.5" customHeight="1">
      <c r="A25" s="44">
        <v>17419</v>
      </c>
      <c r="B25" s="45" t="s">
        <v>396</v>
      </c>
      <c r="C25" s="46" t="s">
        <v>92</v>
      </c>
      <c r="D25" s="55" t="s">
        <v>4058</v>
      </c>
      <c r="E25" s="44" t="s">
        <v>81</v>
      </c>
      <c r="F25" s="44" t="s">
        <v>3970</v>
      </c>
      <c r="G25" s="61">
        <v>29</v>
      </c>
      <c r="H25" s="172">
        <v>10</v>
      </c>
      <c r="I25" s="60" t="s">
        <v>3422</v>
      </c>
      <c r="J25" s="302" t="str">
        <f t="shared" si="0"/>
        <v>174</v>
      </c>
      <c r="K25" s="87"/>
      <c r="L25" s="87"/>
      <c r="M25" s="87"/>
    </row>
    <row r="26" spans="1:13" s="35" customFormat="1" ht="16.5" customHeight="1">
      <c r="A26" s="44">
        <v>17904</v>
      </c>
      <c r="B26" s="45" t="s">
        <v>1371</v>
      </c>
      <c r="C26" s="46" t="s">
        <v>97</v>
      </c>
      <c r="D26" s="55" t="s">
        <v>4058</v>
      </c>
      <c r="E26" s="44" t="s">
        <v>81</v>
      </c>
      <c r="F26" s="44" t="s">
        <v>452</v>
      </c>
      <c r="G26" s="59">
        <v>26</v>
      </c>
      <c r="H26" s="47">
        <v>10</v>
      </c>
      <c r="I26" s="50" t="s">
        <v>3422</v>
      </c>
      <c r="J26" s="302" t="str">
        <f t="shared" si="0"/>
        <v>179</v>
      </c>
      <c r="K26" s="87"/>
      <c r="L26" s="87"/>
      <c r="M26" s="87"/>
    </row>
    <row r="27" spans="1:13" s="35" customFormat="1" ht="16.5" customHeight="1">
      <c r="A27" s="44">
        <v>17905</v>
      </c>
      <c r="B27" s="45" t="s">
        <v>506</v>
      </c>
      <c r="C27" s="46" t="s">
        <v>92</v>
      </c>
      <c r="D27" s="55" t="s">
        <v>4058</v>
      </c>
      <c r="E27" s="44" t="s">
        <v>81</v>
      </c>
      <c r="F27" s="44" t="s">
        <v>3989</v>
      </c>
      <c r="G27" s="61">
        <v>13</v>
      </c>
      <c r="H27" s="63">
        <v>10</v>
      </c>
      <c r="I27" s="60" t="s">
        <v>3422</v>
      </c>
      <c r="J27" s="302" t="str">
        <f t="shared" si="0"/>
        <v>179</v>
      </c>
      <c r="K27" s="87"/>
      <c r="L27" s="87"/>
      <c r="M27" s="87"/>
    </row>
    <row r="28" spans="1:13" s="35" customFormat="1" ht="16.5" customHeight="1">
      <c r="A28" s="44">
        <v>17911</v>
      </c>
      <c r="B28" s="45" t="s">
        <v>1370</v>
      </c>
      <c r="C28" s="46" t="s">
        <v>92</v>
      </c>
      <c r="D28" s="55" t="s">
        <v>4041</v>
      </c>
      <c r="E28" s="44" t="s">
        <v>81</v>
      </c>
      <c r="F28" s="44" t="s">
        <v>3970</v>
      </c>
      <c r="G28" s="61">
        <v>39</v>
      </c>
      <c r="H28" s="47">
        <v>2</v>
      </c>
      <c r="I28" s="60" t="s">
        <v>3422</v>
      </c>
      <c r="J28" s="302" t="str">
        <f t="shared" si="0"/>
        <v>179</v>
      </c>
      <c r="K28" s="87"/>
      <c r="L28" s="87"/>
      <c r="M28" s="87"/>
    </row>
    <row r="29" spans="1:13" s="35" customFormat="1" ht="16.5" customHeight="1">
      <c r="A29" s="44">
        <v>17913</v>
      </c>
      <c r="B29" s="45" t="s">
        <v>3404</v>
      </c>
      <c r="C29" s="46" t="s">
        <v>92</v>
      </c>
      <c r="D29" s="55" t="s">
        <v>4041</v>
      </c>
      <c r="E29" s="44" t="s">
        <v>81</v>
      </c>
      <c r="F29" s="44" t="s">
        <v>452</v>
      </c>
      <c r="G29" s="61">
        <v>20</v>
      </c>
      <c r="H29" s="47">
        <v>2</v>
      </c>
      <c r="I29" s="60" t="s">
        <v>3422</v>
      </c>
      <c r="J29" s="302" t="str">
        <f t="shared" si="0"/>
        <v>179</v>
      </c>
      <c r="K29" s="87"/>
      <c r="L29" s="87"/>
      <c r="M29" s="87"/>
    </row>
    <row r="30" spans="1:13" s="35" customFormat="1" ht="16.5" customHeight="1">
      <c r="A30" s="44">
        <v>22166</v>
      </c>
      <c r="B30" s="45" t="s">
        <v>1402</v>
      </c>
      <c r="C30" s="46" t="s">
        <v>92</v>
      </c>
      <c r="D30" s="55" t="s">
        <v>4058</v>
      </c>
      <c r="E30" s="44" t="s">
        <v>81</v>
      </c>
      <c r="F30" s="44" t="s">
        <v>200</v>
      </c>
      <c r="G30" s="61">
        <v>14</v>
      </c>
      <c r="H30" s="47">
        <v>10</v>
      </c>
      <c r="I30" s="60" t="s">
        <v>3422</v>
      </c>
      <c r="J30" s="302" t="str">
        <f t="shared" si="0"/>
        <v>221</v>
      </c>
      <c r="K30" s="87"/>
      <c r="L30" s="87"/>
      <c r="M30" s="87"/>
    </row>
    <row r="31" spans="1:13" s="35" customFormat="1" ht="16.5" customHeight="1">
      <c r="A31" s="44">
        <v>22167</v>
      </c>
      <c r="B31" s="45" t="s">
        <v>1394</v>
      </c>
      <c r="C31" s="46" t="s">
        <v>92</v>
      </c>
      <c r="D31" s="55" t="s">
        <v>4041</v>
      </c>
      <c r="E31" s="44" t="s">
        <v>81</v>
      </c>
      <c r="F31" s="44" t="s">
        <v>200</v>
      </c>
      <c r="G31" s="61">
        <v>18</v>
      </c>
      <c r="H31" s="47">
        <v>2</v>
      </c>
      <c r="I31" s="60" t="s">
        <v>3422</v>
      </c>
      <c r="J31" s="302" t="str">
        <f t="shared" si="0"/>
        <v>221</v>
      </c>
      <c r="K31" s="87"/>
      <c r="L31" s="87"/>
      <c r="M31" s="87"/>
    </row>
    <row r="32" spans="1:13" s="35" customFormat="1" ht="16.5" customHeight="1">
      <c r="A32" s="44">
        <v>22242</v>
      </c>
      <c r="B32" s="45" t="s">
        <v>1405</v>
      </c>
      <c r="C32" s="46" t="s">
        <v>92</v>
      </c>
      <c r="D32" s="55" t="s">
        <v>4058</v>
      </c>
      <c r="E32" s="44" t="s">
        <v>81</v>
      </c>
      <c r="F32" s="44" t="s">
        <v>201</v>
      </c>
      <c r="G32" s="61">
        <v>8</v>
      </c>
      <c r="H32" s="334">
        <v>10</v>
      </c>
      <c r="I32" s="60" t="s">
        <v>3422</v>
      </c>
      <c r="J32" s="302" t="str">
        <f t="shared" si="0"/>
        <v>222</v>
      </c>
      <c r="K32" s="87"/>
      <c r="L32" s="87"/>
      <c r="M32" s="87"/>
    </row>
    <row r="33" spans="1:13" s="35" customFormat="1" ht="16.5" customHeight="1">
      <c r="A33" s="44">
        <v>22243</v>
      </c>
      <c r="B33" s="45" t="s">
        <v>3405</v>
      </c>
      <c r="C33" s="46" t="s">
        <v>92</v>
      </c>
      <c r="D33" s="55" t="s">
        <v>4041</v>
      </c>
      <c r="E33" s="44" t="s">
        <v>81</v>
      </c>
      <c r="F33" s="44" t="s">
        <v>201</v>
      </c>
      <c r="G33" s="61">
        <v>8</v>
      </c>
      <c r="H33" s="47">
        <v>2</v>
      </c>
      <c r="I33" s="60" t="s">
        <v>3422</v>
      </c>
      <c r="J33" s="302" t="str">
        <f t="shared" si="0"/>
        <v>222</v>
      </c>
      <c r="K33" s="87"/>
      <c r="L33" s="87"/>
      <c r="M33" s="87"/>
    </row>
    <row r="34" spans="1:13" s="35" customFormat="1" ht="16.5" customHeight="1">
      <c r="A34" s="44">
        <v>22244</v>
      </c>
      <c r="B34" s="45" t="s">
        <v>3406</v>
      </c>
      <c r="C34" s="46" t="s">
        <v>92</v>
      </c>
      <c r="D34" s="55" t="s">
        <v>4049</v>
      </c>
      <c r="E34" s="44" t="s">
        <v>81</v>
      </c>
      <c r="F34" s="44" t="s">
        <v>201</v>
      </c>
      <c r="G34" s="61">
        <v>8</v>
      </c>
      <c r="H34" s="47">
        <v>6</v>
      </c>
      <c r="I34" s="60" t="s">
        <v>3422</v>
      </c>
      <c r="J34" s="302" t="str">
        <f t="shared" si="0"/>
        <v>222</v>
      </c>
      <c r="K34" s="87"/>
      <c r="L34" s="87"/>
      <c r="M34" s="87"/>
    </row>
    <row r="35" spans="1:13" s="35" customFormat="1" ht="16.5" customHeight="1">
      <c r="A35" s="44">
        <v>22618</v>
      </c>
      <c r="B35" s="45" t="s">
        <v>1422</v>
      </c>
      <c r="C35" s="46" t="s">
        <v>92</v>
      </c>
      <c r="D35" s="55" t="s">
        <v>4058</v>
      </c>
      <c r="E35" s="44" t="s">
        <v>81</v>
      </c>
      <c r="F35" s="44" t="s">
        <v>3995</v>
      </c>
      <c r="G35" s="61">
        <v>11</v>
      </c>
      <c r="H35" s="47">
        <v>10</v>
      </c>
      <c r="I35" s="60" t="s">
        <v>3422</v>
      </c>
      <c r="J35" s="302" t="str">
        <f t="shared" si="0"/>
        <v>226</v>
      </c>
      <c r="K35" s="87"/>
      <c r="L35" s="87"/>
      <c r="M35" s="87"/>
    </row>
    <row r="36" spans="1:13" s="35" customFormat="1" ht="16.5" customHeight="1">
      <c r="A36" s="44">
        <v>22619</v>
      </c>
      <c r="B36" s="45" t="s">
        <v>1423</v>
      </c>
      <c r="C36" s="46" t="s">
        <v>92</v>
      </c>
      <c r="D36" s="55" t="s">
        <v>4041</v>
      </c>
      <c r="E36" s="44" t="s">
        <v>81</v>
      </c>
      <c r="F36" s="44" t="s">
        <v>3979</v>
      </c>
      <c r="G36" s="61">
        <v>11</v>
      </c>
      <c r="H36" s="62">
        <v>2</v>
      </c>
      <c r="I36" s="60" t="s">
        <v>3422</v>
      </c>
      <c r="J36" s="302" t="str">
        <f t="shared" si="0"/>
        <v>226</v>
      </c>
      <c r="K36" s="87"/>
      <c r="L36" s="87"/>
      <c r="M36" s="87"/>
    </row>
    <row r="37" spans="1:13" s="35" customFormat="1" ht="16.5" customHeight="1">
      <c r="A37" s="44">
        <v>22707</v>
      </c>
      <c r="B37" s="45" t="s">
        <v>3409</v>
      </c>
      <c r="C37" s="46" t="s">
        <v>92</v>
      </c>
      <c r="D37" s="55" t="s">
        <v>4058</v>
      </c>
      <c r="E37" s="44" t="s">
        <v>81</v>
      </c>
      <c r="F37" s="44" t="s">
        <v>3996</v>
      </c>
      <c r="G37" s="61">
        <v>11</v>
      </c>
      <c r="H37" s="47">
        <v>10</v>
      </c>
      <c r="I37" s="60" t="s">
        <v>3422</v>
      </c>
      <c r="J37" s="302" t="str">
        <f t="shared" si="0"/>
        <v>227</v>
      </c>
      <c r="K37" s="87"/>
      <c r="L37" s="87"/>
      <c r="M37" s="87"/>
    </row>
    <row r="38" spans="1:13" s="35" customFormat="1" ht="16.5" customHeight="1">
      <c r="A38" s="44">
        <v>22723</v>
      </c>
      <c r="B38" s="45" t="s">
        <v>1428</v>
      </c>
      <c r="C38" s="46" t="s">
        <v>92</v>
      </c>
      <c r="D38" s="55" t="s">
        <v>4041</v>
      </c>
      <c r="E38" s="44" t="s">
        <v>81</v>
      </c>
      <c r="F38" s="44" t="s">
        <v>3896</v>
      </c>
      <c r="G38" s="61">
        <v>12</v>
      </c>
      <c r="H38" s="47">
        <v>2</v>
      </c>
      <c r="I38" s="60" t="s">
        <v>3422</v>
      </c>
      <c r="J38" s="302" t="str">
        <f t="shared" si="0"/>
        <v>227</v>
      </c>
      <c r="K38" s="87"/>
      <c r="L38" s="87"/>
      <c r="M38" s="87"/>
    </row>
    <row r="39" spans="1:13" s="35" customFormat="1" ht="16.5" customHeight="1">
      <c r="A39" s="44">
        <v>25335</v>
      </c>
      <c r="B39" s="45" t="s">
        <v>1497</v>
      </c>
      <c r="C39" s="46" t="s">
        <v>92</v>
      </c>
      <c r="D39" s="55" t="s">
        <v>4041</v>
      </c>
      <c r="E39" s="44" t="s">
        <v>81</v>
      </c>
      <c r="F39" s="44" t="s">
        <v>3981</v>
      </c>
      <c r="G39" s="59">
        <v>45</v>
      </c>
      <c r="H39" s="47">
        <v>2</v>
      </c>
      <c r="I39" s="50" t="s">
        <v>3422</v>
      </c>
      <c r="J39" s="302" t="str">
        <f t="shared" si="0"/>
        <v>253</v>
      </c>
      <c r="K39" s="87"/>
      <c r="L39" s="87"/>
      <c r="M39" s="87"/>
    </row>
    <row r="40" spans="1:13" s="35" customFormat="1" ht="16.5" customHeight="1">
      <c r="A40" s="44">
        <v>28316</v>
      </c>
      <c r="B40" s="45" t="s">
        <v>3417</v>
      </c>
      <c r="C40" s="46" t="s">
        <v>92</v>
      </c>
      <c r="D40" s="55" t="s">
        <v>4058</v>
      </c>
      <c r="E40" s="44" t="s">
        <v>81</v>
      </c>
      <c r="F40" s="44" t="s">
        <v>3973</v>
      </c>
      <c r="G40" s="61">
        <v>7</v>
      </c>
      <c r="H40" s="47">
        <v>10</v>
      </c>
      <c r="I40" s="60" t="s">
        <v>3422</v>
      </c>
      <c r="J40" s="302" t="str">
        <f t="shared" si="0"/>
        <v>283</v>
      </c>
      <c r="K40" s="87"/>
      <c r="L40" s="87"/>
      <c r="M40" s="87"/>
    </row>
    <row r="41" spans="1:13" s="35" customFormat="1" ht="16.5" customHeight="1">
      <c r="A41" s="44">
        <v>28317</v>
      </c>
      <c r="B41" s="45" t="s">
        <v>3418</v>
      </c>
      <c r="C41" s="46" t="s">
        <v>92</v>
      </c>
      <c r="D41" s="55" t="s">
        <v>4041</v>
      </c>
      <c r="E41" s="44" t="s">
        <v>81</v>
      </c>
      <c r="F41" s="44" t="s">
        <v>3973</v>
      </c>
      <c r="G41" s="61">
        <v>7</v>
      </c>
      <c r="H41" s="47">
        <v>2</v>
      </c>
      <c r="I41" s="60" t="s">
        <v>3422</v>
      </c>
      <c r="J41" s="302" t="str">
        <f t="shared" si="0"/>
        <v>283</v>
      </c>
      <c r="K41" s="87"/>
      <c r="L41" s="87"/>
      <c r="M41"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Lichthi_ok</vt:lpstr>
      <vt:lpstr>Phong hoc</vt:lpstr>
      <vt:lpstr>Lich</vt:lpstr>
      <vt:lpstr>All</vt:lpstr>
      <vt:lpstr>Xep lich</vt:lpstr>
      <vt:lpstr>KHHT</vt:lpstr>
      <vt:lpstr>xep ca</vt:lpstr>
      <vt:lpstr>Hinh thuc thi</vt:lpstr>
      <vt:lpstr>Sheet1</vt:lpstr>
      <vt:lpstr>'Hinh thuc thi'!Print_Area</vt:lpstr>
      <vt:lpstr>Lichthi_ok!Print_Area</vt:lpstr>
      <vt:lpstr>'Phong hoc'!Print_Area</vt:lpstr>
      <vt:lpstr>'Hinh thuc thi'!Print_Titles</vt:lpstr>
      <vt:lpstr>Lichthi_ok!Print_Titles</vt:lpstr>
      <vt:lpstr>'Phong hoc'!Print_Titles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phdtoan</dc:creator>
  <cp:lastModifiedBy>CPN</cp:lastModifiedBy>
  <cp:lastPrinted>2021-12-24T03:14:31Z</cp:lastPrinted>
  <dcterms:created xsi:type="dcterms:W3CDTF">2013-12-31T07:42:15Z</dcterms:created>
  <dcterms:modified xsi:type="dcterms:W3CDTF">2022-05-10T07:05:14Z</dcterms:modified>
</cp:coreProperties>
</file>